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1100463\Desktop\VVC\VVC_2021\VSoVVaUČ_za_rok_2021_na_R-TU\VSoVVaUC_FZaSP_2021_poslane_na_R-TU_spolocny_mat_VVC+projekty\"/>
    </mc:Choice>
  </mc:AlternateContent>
  <xr:revisionPtr revIDLastSave="0" documentId="13_ncr:1_{08F8A99F-3887-47E7-99FF-2847D21F14CB}" xr6:coauthVersionLast="36" xr6:coauthVersionMax="46" xr10:uidLastSave="{00000000-0000-0000-0000-000000000000}"/>
  <bookViews>
    <workbookView xWindow="0" yWindow="0" windowWidth="21570" windowHeight="7980" tabRatio="1000" xr2:uid="{00000000-000D-0000-FFFF-FFFF00000000}"/>
  </bookViews>
  <sheets>
    <sheet name="titulná strana" sheetId="37" r:id="rId1"/>
    <sheet name="zoznam tabuliek" sheetId="38" r:id="rId2"/>
    <sheet name="T7 profesori" sheetId="21" r:id="rId3"/>
    <sheet name="T8 docenti" sheetId="20" r:id="rId4"/>
    <sheet name="T13 publ činnosť" sheetId="9" r:id="rId5"/>
    <sheet name="T14 umel.cinnost" sheetId="10" r:id="rId6"/>
    <sheet name="17 HI konania" sheetId="30" r:id="rId7"/>
    <sheet name="18 HI odňatie " sheetId="31" r:id="rId8"/>
    <sheet name="T19 Výskumné projekty" sheetId="34" r:id="rId9"/>
    <sheet name="T20 Ostatné (nevýsk.) projekty" sheetId="35" r:id="rId10"/>
    <sheet name="T21 umelecká činnosť" sheetId="28" r:id="rId11"/>
  </sheets>
  <definedNames>
    <definedName name="_xlnm.Print_Area" localSheetId="6">'17 HI konania'!$A$1:$B$10</definedName>
    <definedName name="_xlnm.Print_Area" localSheetId="7">'18 HI odňatie '!$A$1:$C$8</definedName>
    <definedName name="_xlnm.Print_Area" localSheetId="8">'T19 Výskumné projekty'!$A$1:$L$15</definedName>
    <definedName name="_xlnm.Print_Area" localSheetId="9">'T20 Ostatné (nevýsk.) projekty'!$A$1:$L$17</definedName>
  </definedNames>
  <calcPr calcId="191028"/>
</workbook>
</file>

<file path=xl/calcChain.xml><?xml version="1.0" encoding="utf-8"?>
<calcChain xmlns="http://schemas.openxmlformats.org/spreadsheetml/2006/main">
  <c r="D31" i="35" l="1"/>
  <c r="J19" i="35" l="1"/>
  <c r="J16" i="34"/>
  <c r="J18" i="35"/>
  <c r="D25" i="35"/>
  <c r="D22" i="35"/>
  <c r="J30" i="35" l="1"/>
  <c r="K10" i="9" l="1"/>
  <c r="H10" i="9"/>
  <c r="I10" i="9"/>
  <c r="C20" i="10" l="1"/>
  <c r="D20" i="10"/>
  <c r="B20" i="10"/>
  <c r="C10" i="10"/>
  <c r="C22" i="10" s="1"/>
  <c r="C23" i="10" s="1"/>
  <c r="D10" i="10"/>
  <c r="D22" i="10" s="1"/>
  <c r="D23" i="10" s="1"/>
  <c r="B10" i="10"/>
  <c r="B22" i="10" s="1"/>
  <c r="B23" i="10" s="1"/>
  <c r="C20" i="9"/>
  <c r="D20" i="9"/>
  <c r="E20" i="9"/>
  <c r="F20" i="9"/>
  <c r="G20" i="9"/>
  <c r="J20" i="9"/>
  <c r="K20" i="9"/>
  <c r="K22" i="9" s="1"/>
  <c r="K23" i="9" s="1"/>
  <c r="B20" i="9"/>
  <c r="C10" i="9"/>
  <c r="C22" i="9" s="1"/>
  <c r="C23" i="9" s="1"/>
  <c r="D10" i="9"/>
  <c r="D22" i="9" s="1"/>
  <c r="D23" i="9" s="1"/>
  <c r="E10" i="9"/>
  <c r="E22" i="9" s="1"/>
  <c r="E23" i="9" s="1"/>
  <c r="F10" i="9"/>
  <c r="F22" i="9" s="1"/>
  <c r="F23" i="9" s="1"/>
  <c r="G10" i="9"/>
  <c r="G22" i="9" s="1"/>
  <c r="G23" i="9" s="1"/>
  <c r="J10" i="9"/>
  <c r="J22" i="9" s="1"/>
  <c r="J23" i="9" s="1"/>
  <c r="B10" i="9"/>
  <c r="B22" i="9" s="1"/>
  <c r="B23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Horská Lucia</author>
  </authors>
  <commentList>
    <comment ref="I15" authorId="0" shapeId="0" xr:uid="{1DDB4B4E-AA61-4619-A562-8C460C35039C}">
      <text>
        <r>
          <rPr>
            <b/>
            <sz val="9"/>
            <color indexed="81"/>
            <rFont val="Segoe UI"/>
            <family val="2"/>
            <charset val="238"/>
          </rPr>
          <t>Horská Lucia:</t>
        </r>
        <r>
          <rPr>
            <sz val="9"/>
            <color indexed="81"/>
            <rFont val="Segoe UI"/>
            <family val="2"/>
            <charset val="238"/>
          </rPr>
          <t xml:space="preserve">
predĺžený projekt do </t>
        </r>
      </text>
    </comment>
    <comment ref="D23" authorId="0" shapeId="0" xr:uid="{E9F09FD0-E320-4191-9935-5F7177586647}">
      <text>
        <r>
          <rPr>
            <b/>
            <sz val="9"/>
            <color indexed="81"/>
            <rFont val="Segoe UI"/>
            <family val="2"/>
            <charset val="238"/>
          </rPr>
          <t>Horská Lucia:</t>
        </r>
        <r>
          <rPr>
            <sz val="9"/>
            <color indexed="81"/>
            <rFont val="Segoe UI"/>
            <family val="2"/>
            <charset val="238"/>
          </rPr>
          <t xml:space="preserve">
majdana uvádzame ako projekt</t>
        </r>
      </text>
    </comment>
  </commentList>
</comments>
</file>

<file path=xl/sharedStrings.xml><?xml version="1.0" encoding="utf-8"?>
<sst xmlns="http://schemas.openxmlformats.org/spreadsheetml/2006/main" count="413" uniqueCount="235">
  <si>
    <t>Zoznam tabuliek</t>
  </si>
  <si>
    <t>Tabuľka č. 7:</t>
  </si>
  <si>
    <t>Tabuľka č. 8:</t>
  </si>
  <si>
    <t>Tabuľka č. 13:</t>
  </si>
  <si>
    <t>Tabuľka č. 14:</t>
  </si>
  <si>
    <t>Tabuľka č. 17:</t>
  </si>
  <si>
    <t>Tabuľka č. 18:</t>
  </si>
  <si>
    <t>Tabuľka č. 19:</t>
  </si>
  <si>
    <t>Tabuľka č. 20:</t>
  </si>
  <si>
    <t>Tabuľka č. 21:</t>
  </si>
  <si>
    <t>Spolu</t>
  </si>
  <si>
    <t>Fakulta</t>
  </si>
  <si>
    <t>Rozdiel</t>
  </si>
  <si>
    <t>P.č.</t>
  </si>
  <si>
    <t>Meno a priezvisko</t>
  </si>
  <si>
    <t>Odbor habilitačného konania a inauguračného konania</t>
  </si>
  <si>
    <t>Dátum začiatku konania</t>
  </si>
  <si>
    <t>Dátum predloženia ministrovi</t>
  </si>
  <si>
    <t>Zamestnanec vysokej školy (áno/nie)</t>
  </si>
  <si>
    <t>Inauguračné konanie</t>
  </si>
  <si>
    <t>V tom počet žiadostí mimo vysokej školy</t>
  </si>
  <si>
    <t>Počet inak skončených konaní</t>
  </si>
  <si>
    <t xml:space="preserve"> - zamietnutie</t>
  </si>
  <si>
    <t xml:space="preserve"> - stiahnutie</t>
  </si>
  <si>
    <t xml:space="preserve"> - iné (smrť, odňatie práva a pod.)</t>
  </si>
  <si>
    <t>Celkový počet predložených návrhov</t>
  </si>
  <si>
    <t>Priemerný vek uchádzačov</t>
  </si>
  <si>
    <t>Dátum udelenia titulu</t>
  </si>
  <si>
    <t>Habilitačné konanie</t>
  </si>
  <si>
    <t>Celkový počet vymenovaných docentov</t>
  </si>
  <si>
    <t>Priemerný vek</t>
  </si>
  <si>
    <t>Ostatné</t>
  </si>
  <si>
    <t>V roku 2020</t>
  </si>
  <si>
    <t>Kategória
fakulta</t>
  </si>
  <si>
    <t>AAA, AAB,
 ABA, ABB</t>
  </si>
  <si>
    <t>ACA, ACB, BAA, BAB, BCB, BCI, EAI, CAA, CAB, EAJ</t>
  </si>
  <si>
    <t>FAI</t>
  </si>
  <si>
    <t>ADC, BDC</t>
  </si>
  <si>
    <t>ADD, BDD</t>
  </si>
  <si>
    <t>CDC, CDD</t>
  </si>
  <si>
    <t>ADM, ADN, AEM, AEN</t>
  </si>
  <si>
    <t>BDM, BDN, CBA, CBB</t>
  </si>
  <si>
    <t>Rozdiel v %</t>
  </si>
  <si>
    <t>Kategória fakulta</t>
  </si>
  <si>
    <t>Z**</t>
  </si>
  <si>
    <t>Y**</t>
  </si>
  <si>
    <t>X**</t>
  </si>
  <si>
    <t xml:space="preserve">Odbor habilitačného konania a inauguračného konania </t>
  </si>
  <si>
    <t xml:space="preserve">Dátum odňatia </t>
  </si>
  <si>
    <t>P. č.</t>
  </si>
  <si>
    <t>Poskytovateľ finančých prostriedkov (grantová agentúra, objednávateľ)</t>
  </si>
  <si>
    <t>Grant (G)/objednávka (O)</t>
  </si>
  <si>
    <t>Domáce (D)/zahraničné (Z)</t>
  </si>
  <si>
    <t>Číslo/
identifikácia projektu</t>
  </si>
  <si>
    <t xml:space="preserve">Priezvisko, meno 
a tituly zodpovedného riešiteľa projektu </t>
  </si>
  <si>
    <t xml:space="preserve">Názov projektu </t>
  </si>
  <si>
    <t>Obdobie riešenia projektu (od - do)</t>
  </si>
  <si>
    <t>Objem dotácie/finančných prostriedkov prijatých VŠ 
na jej účet 
v období od 1.1. do 31.12.
v eur
v kategórii BV</t>
  </si>
  <si>
    <t>Objem dotácie/finančných prostriedkov prijatých VŠ 
na jej účet 
v období od 1.1. do 31.12.
v eur
v kategórii KV</t>
  </si>
  <si>
    <t>Poznámky
a doplňujúce informácie</t>
  </si>
  <si>
    <t>Kategória výkonu</t>
  </si>
  <si>
    <t>Autor</t>
  </si>
  <si>
    <t>Názov projektu/umeleckého výkonu</t>
  </si>
  <si>
    <t>Miesto realizácie</t>
  </si>
  <si>
    <t>Termín realizácie</t>
  </si>
  <si>
    <t>FAKULTA</t>
  </si>
  <si>
    <t>Tabuľková príloha
k výročnej správe o činnosti vysokej školy za rok 2021</t>
  </si>
  <si>
    <t>Tabuľka č. 7: Zoznam predložených návrhov na vymenovanie za profesora v roku 2021</t>
  </si>
  <si>
    <t>Počet neskončených konaní: stav k 1.1.2021</t>
  </si>
  <si>
    <t>Počet neskončených konaní: stav k 31.12.2021</t>
  </si>
  <si>
    <t>Počet riadne skončených konaní k 31.12.2021</t>
  </si>
  <si>
    <t>Tabuľka č. 8: Zoznam vymenovaných docentov za rok 2021</t>
  </si>
  <si>
    <t>Tabuľka č. 13: Publikačná činnosť vysokej školy za rok 2021 a porovnanie s rokom 2020</t>
  </si>
  <si>
    <t>V roku 2021</t>
  </si>
  <si>
    <t>Tabuľka č. 14: Umelecká činnosť vysokej školy za rok 2021 a porovnanie s rokom 2020</t>
  </si>
  <si>
    <t>Tabuľka č. 17: Zoznam udelených akreditácií  habilitačného konania a inauguračného konania k 31.12.2021</t>
  </si>
  <si>
    <t>Tabuľka č. 18: Zoznam odňatých akreditácií habilitačného konania a inauguračného konania v roku 2021</t>
  </si>
  <si>
    <t>Tabuľka č. 19: Finančné prostriedky na výskumné projekty získané v roku 2021</t>
  </si>
  <si>
    <t>Tabuľka č. 20: Finančné prostriedky na ostatné (nevýskumné) projekty získané v roku 2021</t>
  </si>
  <si>
    <t>Tabuľka č. 21: Prehľad umeleckej činnosti vysokej školy za rok 2021</t>
  </si>
  <si>
    <t>Zoznam predložených návrhov na vymenovanie za profesora v roku 2021</t>
  </si>
  <si>
    <t>Zoznam vymenovaných docentov za rok 2021</t>
  </si>
  <si>
    <t>Publikačná činnosť vysokej školy za rok 2021 a porovnanie s rokom 2020</t>
  </si>
  <si>
    <t>Umelecká činnosť vysokej školy za rok 2021 a porovnanie s rokom 2020</t>
  </si>
  <si>
    <t>Zoznam udelených akreditácií  habilitačného konania a inauguračného konania  k 31. 12. 2021</t>
  </si>
  <si>
    <t>Zoznam odňatých akreditácií habilitačného konania a inauguračného konania v roku 2021</t>
  </si>
  <si>
    <t>Finančné prostriedky na výskumné projekty získané v roku 2021</t>
  </si>
  <si>
    <t>Finančné prostriedky na ostatné (nevýskumné) projekty získané v roku 2021</t>
  </si>
  <si>
    <t>Prehľad umeleckej činnosti vysokej školy za rok 2021</t>
  </si>
  <si>
    <t>TU FZaSP</t>
  </si>
  <si>
    <t>Analýza dynamiky šírenia Covid-19 v Slovenskej republike prostredníctvom kľúčových epidemiologických ukazovateľov - podklad pre strategické rozhodovanie a efektívnu kontrolu epidémie - ANA/EVA</t>
  </si>
  <si>
    <t>Majdan Marek, prof. PhDr., MSc., PhD.</t>
  </si>
  <si>
    <t>PP-COVID-20-0102 - TvU-2020-FZSP-85</t>
  </si>
  <si>
    <t>D</t>
  </si>
  <si>
    <t>G</t>
  </si>
  <si>
    <t>09/2020 - 12/2021</t>
  </si>
  <si>
    <t>O-20-103/0052-00</t>
  </si>
  <si>
    <t>Collaborative European Neuro Trauma Effectiveness Research in TBI</t>
  </si>
  <si>
    <t>Scaling-up NCD Interventions in South East Asia’ - SUNI-SEA</t>
  </si>
  <si>
    <t>Prevention and Screening Innovation Project Towards Elimination of Cervical Cancer - PRESCRIP - TEC</t>
  </si>
  <si>
    <t>Rusnák Martin, prof. MUDr., CSc</t>
  </si>
  <si>
    <t>Z</t>
  </si>
  <si>
    <t>Universitair Ziekenhuis Antwerpen, Edegem, Netherlands</t>
  </si>
  <si>
    <t>ACADEMISCH ZIEKENHUIS GRONINGEN, Netherlands</t>
  </si>
  <si>
    <t>ACADEMISCH ZIEKENHUIS GRONINGEN (UMCG), established in HANZEPLEIN 1, GRONINGEN 9713 GZ, Netherlands</t>
  </si>
  <si>
    <t>Z-13-103/0022-08</t>
  </si>
  <si>
    <t>Z-19-103/0033-00</t>
  </si>
  <si>
    <t>Z-21-103/0035-00</t>
  </si>
  <si>
    <t>10/2013 - 03/2021</t>
  </si>
  <si>
    <t>01/2019 - 12/2022</t>
  </si>
  <si>
    <t>02/2021 - 09/2023</t>
  </si>
  <si>
    <t>zabezpečenie 9.ročníka medzinárodnej konferencie hospicovej a paliatívnej starostlivosti 5/2018</t>
  </si>
  <si>
    <t>Dobríková Patricia, prof.,PhDr. Mgr., PhD.et PhD.</t>
  </si>
  <si>
    <t>Darovacia zmluva</t>
  </si>
  <si>
    <t>University of Scranton</t>
  </si>
  <si>
    <t>Z-17-103/0028-00</t>
  </si>
  <si>
    <t>2021 - 2021</t>
  </si>
  <si>
    <t>Dar</t>
  </si>
  <si>
    <t>zabezpečenie 8.ročníka medzinárodnej konferencie Hospicovej a paliatívnej starostlivosti</t>
  </si>
  <si>
    <t>Komplexná analýza zdravotných dopadov pandémie COVID-19 a ich prediktorov v regiónoch Slovenska ako model pre zlepšenie pripravenosti pre budúce pandémie</t>
  </si>
  <si>
    <t>Telemedicínske simulačné centrum</t>
  </si>
  <si>
    <t>Puteková Silvia, doc., PhDr., PhD., MPH</t>
  </si>
  <si>
    <t>2021/ORG/R/Z/TT/0191</t>
  </si>
  <si>
    <t>06-N/RDGaOP/0121/2021/NADREG</t>
  </si>
  <si>
    <t>Nadácia Jána Murgaša</t>
  </si>
  <si>
    <t>Nadácia ESET</t>
  </si>
  <si>
    <t>Trnavský samosprávny kraj</t>
  </si>
  <si>
    <t>Inštitút pre vzdelávanie v paliatívnej starostlivosti, o.z.</t>
  </si>
  <si>
    <t xml:space="preserve">D-21-103/0036-00
</t>
  </si>
  <si>
    <t xml:space="preserve">D-21-103/0035-00
</t>
  </si>
  <si>
    <t>O-21-103/0054-00</t>
  </si>
  <si>
    <t>O-21-103/0053-00</t>
  </si>
  <si>
    <t>D-21-103/0037-00</t>
  </si>
  <si>
    <t>APVV</t>
  </si>
  <si>
    <t>APVV-19-0568</t>
  </si>
  <si>
    <t>Kognitívne dopady športových úrazov mozgu u adolescentov v Slovenskej republike</t>
  </si>
  <si>
    <t>07/2020 - 06/2023</t>
  </si>
  <si>
    <t>06K1131</t>
  </si>
  <si>
    <t>APVV-16-0205</t>
  </si>
  <si>
    <t>Mydlíková Eva, doc. PhDr., PhD.</t>
  </si>
  <si>
    <t>Identifikácia mechanizmov včasnej diagnostiky CAN syndrómu</t>
  </si>
  <si>
    <t>06K1119</t>
  </si>
  <si>
    <t>07/2017 - 06/2021</t>
  </si>
  <si>
    <t>KEGA</t>
  </si>
  <si>
    <t>013TTU-4/2019</t>
  </si>
  <si>
    <t>Ondriska František, prof. RNDr., PhD.</t>
  </si>
  <si>
    <t>Vytvorenie zbierky trvalých preparátov parazitov a napísanie publikácie Atlas parazitov človeka</t>
  </si>
  <si>
    <t>K-19-101-00</t>
  </si>
  <si>
    <t>01/2019 - 12/2021</t>
  </si>
  <si>
    <t>Slaná Miriam, doc. PhDr., PhD.</t>
  </si>
  <si>
    <t>E-learningové vzdelávacie moduly k problematike včasnej starostlivosti o rodinu s dieťaťom s rizikovým vývinom</t>
  </si>
  <si>
    <t>K-19-098-00</t>
  </si>
  <si>
    <t>013KU-4/2019</t>
  </si>
  <si>
    <t>010TTU-4/21</t>
  </si>
  <si>
    <t>Lajdová Andrea, PhDr., PhD.</t>
  </si>
  <si>
    <t>Využitie multimediálnych nástrojov pri tvorbe učebného materiálu etiky v ošetrovateľstve s cieľom rozvoja hodnotovej orientácie budúcich sestier vo vzťahu k profesii</t>
  </si>
  <si>
    <t>K-21-115-00</t>
  </si>
  <si>
    <t>01/2021 - 12/2022</t>
  </si>
  <si>
    <t>DO7RP-0034-12</t>
  </si>
  <si>
    <t>Majdan Marek, doc. PhDr., PhD.</t>
  </si>
  <si>
    <t>06K1111</t>
  </si>
  <si>
    <t>Retrospektívna analýza radiačnej záťaže pacientov podstupujúcich mini_x0002_invazívne zákroky na pracovisku intervenčnej kardiológie (štúdia)</t>
  </si>
  <si>
    <t>PhDr. Zuzana Bárdyová, PhD.</t>
  </si>
  <si>
    <t>09/2021 - 08/2022</t>
  </si>
  <si>
    <t>8/TU/2021</t>
  </si>
  <si>
    <t>TVU</t>
  </si>
  <si>
    <t>0771100-102</t>
  </si>
  <si>
    <t>Identifikácia tranzitných mechanizmov, detí s autizmom, pri vstupe do školského prostredia</t>
  </si>
  <si>
    <t>Mgr. Barbora Kolková</t>
  </si>
  <si>
    <t>9/TU/2021</t>
  </si>
  <si>
    <t>Metódy testovania environmentálnych toxických látok s využitím modelového organizmu Caenorhabditis elegans</t>
  </si>
  <si>
    <t>Mgr. Kamila Melnikov, PhD.</t>
  </si>
  <si>
    <t>10/TU/2021</t>
  </si>
  <si>
    <t>Mgr. Katarína Pinčáková</t>
  </si>
  <si>
    <t>Význam vyšetrenia reziduálnej reaktivity trombocytov pri ischemickej cievnej mozgovej príhode (štúdia k publikácii)</t>
  </si>
  <si>
    <t>11/TU/2021</t>
  </si>
  <si>
    <t>spolu T20 Ostatné (nevýsk.) projekty :</t>
  </si>
  <si>
    <t>spolu T19 Výskumné projekty :</t>
  </si>
  <si>
    <t>splu T20 + T19 :</t>
  </si>
  <si>
    <t>VEGA</t>
  </si>
  <si>
    <t>Optimalizácia výučby latinského jazyka v študijnom odbore Ošetrovateľstvo reagujúca na potreby klinickej praxe a trhu práce</t>
  </si>
  <si>
    <t>01/2020 - 11/2022</t>
  </si>
  <si>
    <t>004TnUAD-4/2020</t>
  </si>
  <si>
    <t>Parazitologicky významné pôdne meňavky: identifikácia hostiteľských vzťahov, fenotypová plasticita, cytomorfologická variabilita a nové stratégie ich eliminácie</t>
  </si>
  <si>
    <t>1/0389/19</t>
  </si>
  <si>
    <t>Univerzita Komenského v Bratislave - Lekárska fakulta (APVV)</t>
  </si>
  <si>
    <t>Majdan Marek, doc. PhDr., PhD., MSc.</t>
  </si>
  <si>
    <t>Unravelling data for rapid evidence-based response to COVID-19 - unCoVer</t>
  </si>
  <si>
    <t>Z-20-103/0034-00</t>
  </si>
  <si>
    <t>PRINS LEOPOLD INSTITUUT VOOR TROPISCHE GENEESKUNDE, established in Nationalestraat 155, ANTWERPEN 2000, Belgium</t>
  </si>
  <si>
    <t>Erasmus+</t>
  </si>
  <si>
    <t>Erasmus+2018-1-EL01-KA203-047691</t>
  </si>
  <si>
    <t>Grendová Kristína, PhDr., PhD.</t>
  </si>
  <si>
    <t>Educating vaccination competence - EDUVAC</t>
  </si>
  <si>
    <t>Z-19-103/0032-00</t>
  </si>
  <si>
    <t>Erasmus+ 586291-EPP-1-2017-1-RO-EPPKA2-CBHE-JP</t>
  </si>
  <si>
    <t>Strenghtening public health research capacity to inform evidence based policies in Tunisia</t>
  </si>
  <si>
    <t>Z-18-103/0029-00</t>
  </si>
  <si>
    <t>Values Building in Social Work Education</t>
  </si>
  <si>
    <t>09/2018 - 08/2021</t>
  </si>
  <si>
    <t>10/2017 - 10/2021</t>
  </si>
  <si>
    <t>06/2020 - 10/2021</t>
  </si>
  <si>
    <t>International Visegrad Fund</t>
  </si>
  <si>
    <t>10/2020 - 09/2022</t>
  </si>
  <si>
    <t>Boroňová Jana, doc. PhDr., PhD.</t>
  </si>
  <si>
    <t>darovacie zmluvy</t>
  </si>
  <si>
    <t>celkový počet projektov</t>
  </si>
  <si>
    <t>Erasmus+ 2018-1-AT01-KA202-039302</t>
  </si>
  <si>
    <t>Botek Ondrej, doc. PhDr., PhD.</t>
  </si>
  <si>
    <t>Improving Assistance in Inclusive Educational Settings</t>
  </si>
  <si>
    <t>10/2018 - 03/2021</t>
  </si>
  <si>
    <t>Z-18-103/0030-00</t>
  </si>
  <si>
    <t>institucionálne projekty</t>
  </si>
  <si>
    <t>Vybudovanie Tele-medicínskeho
simulačného centra pre vzdelávanie v
odbore ošetrovateľstvo</t>
  </si>
  <si>
    <t>001TTU-2-1/2021</t>
  </si>
  <si>
    <t>Ministerstvo školstva, vedy, výskumu a športu Slovenskej republiky</t>
  </si>
  <si>
    <t>01/2021 - 12/2021</t>
  </si>
  <si>
    <t>spolu projektov popísaných v kvantitavnom prehľade</t>
  </si>
  <si>
    <t>zahraničných výskumných</t>
  </si>
  <si>
    <t>zahraničných nevýskumných</t>
  </si>
  <si>
    <t>domácich výskumných</t>
  </si>
  <si>
    <t>domácich nevýskumných</t>
  </si>
  <si>
    <t>z toho:</t>
  </si>
  <si>
    <t>Fakulta zdravotníctva a sociálnej práce</t>
  </si>
  <si>
    <t>Laboratórne vyšetrovacie metódy v zdravotníctve</t>
  </si>
  <si>
    <t>1.</t>
  </si>
  <si>
    <t>Michaela Hromková - Gašparová</t>
  </si>
  <si>
    <t>sociálna práca</t>
  </si>
  <si>
    <t>áno</t>
  </si>
  <si>
    <t>Hromková</t>
  </si>
  <si>
    <t>Kaiglová</t>
  </si>
  <si>
    <t>Marek Majdan</t>
  </si>
  <si>
    <t>Mydlíková</t>
  </si>
  <si>
    <t>Majdan</t>
  </si>
  <si>
    <t>verejné zdravotníctvo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</si>
</sst>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.0"/>
    <numFmt numFmtId="165" formatCode="_-* #,##0.00\ [$€-41B]_-;\-* #,##0.00\ [$€-41B]_-;_-* &quot;-&quot;??\ [$€-41B]_-;_-@_-"/>
  </numFmts>
  <fonts count="26" x14ac:knownFonts="1">
    <font>
      <sz val="12"/>
      <name val="Times New Roman"/>
      <charset val="238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4"/>
      <name val="Times New Roman"/>
      <family val="1"/>
    </font>
    <font>
      <sz val="4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sz val="11"/>
      <name val="Times New Roman"/>
      <family val="1"/>
      <charset val="238"/>
    </font>
    <font>
      <sz val="36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sz val="8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5" fillId="0" borderId="0"/>
    <xf numFmtId="0" fontId="16" fillId="0" borderId="0"/>
    <xf numFmtId="0" fontId="16" fillId="0" borderId="0"/>
    <xf numFmtId="0" fontId="20" fillId="0" borderId="0"/>
    <xf numFmtId="0" fontId="12" fillId="0" borderId="0"/>
    <xf numFmtId="44" fontId="21" fillId="0" borderId="0" applyFont="0" applyFill="0" applyBorder="0" applyAlignment="0" applyProtection="0"/>
  </cellStyleXfs>
  <cellXfs count="19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Border="1"/>
    <xf numFmtId="0" fontId="5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wrapText="1"/>
    </xf>
    <xf numFmtId="0" fontId="0" fillId="0" borderId="0" xfId="0" applyAlignment="1"/>
    <xf numFmtId="0" fontId="0" fillId="0" borderId="1" xfId="0" applyBorder="1" applyAlignment="1"/>
    <xf numFmtId="0" fontId="6" fillId="0" borderId="1" xfId="0" applyFont="1" applyBorder="1"/>
    <xf numFmtId="0" fontId="0" fillId="0" borderId="0" xfId="0" applyBorder="1" applyAlignment="1"/>
    <xf numFmtId="0" fontId="6" fillId="0" borderId="0" xfId="0" applyFont="1"/>
    <xf numFmtId="0" fontId="0" fillId="0" borderId="0" xfId="0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6" fillId="0" borderId="2" xfId="0" applyFont="1" applyBorder="1"/>
    <xf numFmtId="0" fontId="0" fillId="0" borderId="3" xfId="0" applyBorder="1"/>
    <xf numFmtId="0" fontId="0" fillId="0" borderId="4" xfId="0" applyBorder="1"/>
    <xf numFmtId="0" fontId="8" fillId="0" borderId="0" xfId="0" applyFont="1" applyBorder="1" applyAlignment="1">
      <alignment wrapText="1"/>
    </xf>
    <xf numFmtId="0" fontId="0" fillId="0" borderId="1" xfId="0" applyFill="1" applyBorder="1" applyAlignment="1"/>
    <xf numFmtId="0" fontId="6" fillId="0" borderId="0" xfId="0" applyFont="1" applyBorder="1"/>
    <xf numFmtId="0" fontId="0" fillId="0" borderId="0" xfId="0" applyBorder="1" applyAlignment="1">
      <alignment horizontal="center"/>
    </xf>
    <xf numFmtId="0" fontId="0" fillId="0" borderId="1" xfId="0" applyFill="1" applyBorder="1"/>
    <xf numFmtId="0" fontId="6" fillId="0" borderId="1" xfId="0" applyFont="1" applyBorder="1" applyAlignment="1">
      <alignment horizontal="center"/>
    </xf>
    <xf numFmtId="0" fontId="1" fillId="0" borderId="0" xfId="0" applyFont="1" applyBorder="1"/>
    <xf numFmtId="0" fontId="0" fillId="2" borderId="1" xfId="0" applyFill="1" applyBorder="1"/>
    <xf numFmtId="0" fontId="6" fillId="0" borderId="2" xfId="0" applyFont="1" applyFill="1" applyBorder="1" applyAlignment="1">
      <alignment vertical="center" wrapText="1"/>
    </xf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Fill="1"/>
    <xf numFmtId="0" fontId="6" fillId="0" borderId="1" xfId="0" applyFont="1" applyFill="1" applyBorder="1"/>
    <xf numFmtId="0" fontId="0" fillId="0" borderId="3" xfId="0" applyFill="1" applyBorder="1"/>
    <xf numFmtId="0" fontId="6" fillId="0" borderId="2" xfId="0" applyFont="1" applyFill="1" applyBorder="1"/>
    <xf numFmtId="0" fontId="0" fillId="0" borderId="4" xfId="0" applyFill="1" applyBorder="1"/>
    <xf numFmtId="0" fontId="6" fillId="0" borderId="0" xfId="0" applyFont="1" applyFill="1" applyBorder="1"/>
    <xf numFmtId="0" fontId="3" fillId="0" borderId="0" xfId="0" applyFont="1" applyFill="1" applyAlignment="1">
      <alignment horizontal="center"/>
    </xf>
    <xf numFmtId="0" fontId="1" fillId="0" borderId="0" xfId="0" applyFont="1" applyFill="1" applyBorder="1"/>
    <xf numFmtId="0" fontId="0" fillId="0" borderId="2" xfId="0" applyFill="1" applyBorder="1"/>
    <xf numFmtId="0" fontId="6" fillId="2" borderId="1" xfId="0" applyFont="1" applyFill="1" applyBorder="1"/>
    <xf numFmtId="0" fontId="0" fillId="0" borderId="2" xfId="0" applyBorder="1"/>
    <xf numFmtId="0" fontId="0" fillId="0" borderId="6" xfId="0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2" xfId="0" applyBorder="1" applyAlignment="1"/>
    <xf numFmtId="0" fontId="0" fillId="0" borderId="5" xfId="0" applyBorder="1"/>
    <xf numFmtId="0" fontId="6" fillId="0" borderId="5" xfId="0" applyFont="1" applyBorder="1" applyAlignment="1">
      <alignment horizontal="center" vertical="center"/>
    </xf>
    <xf numFmtId="0" fontId="6" fillId="0" borderId="5" xfId="0" applyFont="1" applyBorder="1"/>
    <xf numFmtId="0" fontId="6" fillId="0" borderId="7" xfId="0" applyFont="1" applyBorder="1"/>
    <xf numFmtId="0" fontId="0" fillId="0" borderId="5" xfId="0" applyFill="1" applyBorder="1"/>
    <xf numFmtId="0" fontId="6" fillId="0" borderId="5" xfId="0" applyFont="1" applyFill="1" applyBorder="1" applyAlignment="1">
      <alignment horizontal="center" vertical="center"/>
    </xf>
    <xf numFmtId="0" fontId="0" fillId="0" borderId="6" xfId="0" applyFill="1" applyBorder="1"/>
    <xf numFmtId="0" fontId="6" fillId="0" borderId="7" xfId="0" applyFont="1" applyFill="1" applyBorder="1" applyAlignment="1">
      <alignment wrapText="1"/>
    </xf>
    <xf numFmtId="0" fontId="6" fillId="0" borderId="5" xfId="0" applyFont="1" applyFill="1" applyBorder="1"/>
    <xf numFmtId="0" fontId="6" fillId="0" borderId="7" xfId="0" applyFont="1" applyFill="1" applyBorder="1"/>
    <xf numFmtId="0" fontId="0" fillId="0" borderId="7" xfId="0" applyBorder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164" fontId="0" fillId="2" borderId="1" xfId="0" applyNumberFormat="1" applyFill="1" applyBorder="1"/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2" fillId="0" borderId="0" xfId="0" applyFont="1"/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3" fillId="0" borderId="0" xfId="0" applyFont="1" applyAlignment="1">
      <alignment vertical="top" wrapText="1"/>
    </xf>
    <xf numFmtId="0" fontId="13" fillId="0" borderId="0" xfId="0" applyFont="1" applyBorder="1" applyAlignment="1">
      <alignment vertical="top"/>
    </xf>
    <xf numFmtId="3" fontId="14" fillId="0" borderId="0" xfId="1" applyNumberFormat="1" applyFont="1" applyBorder="1" applyAlignment="1">
      <alignment vertical="top" wrapText="1"/>
    </xf>
    <xf numFmtId="3" fontId="14" fillId="0" borderId="0" xfId="1" applyNumberFormat="1" applyFont="1" applyBorder="1" applyAlignment="1">
      <alignment vertical="center" wrapText="1"/>
    </xf>
    <xf numFmtId="3" fontId="14" fillId="0" borderId="0" xfId="2" applyNumberFormat="1" applyFont="1" applyFill="1" applyBorder="1" applyAlignment="1">
      <alignment vertical="center" wrapText="1"/>
    </xf>
    <xf numFmtId="3" fontId="14" fillId="0" borderId="0" xfId="3" applyNumberFormat="1" applyFont="1" applyFill="1" applyBorder="1" applyAlignment="1">
      <alignment vertical="center" wrapText="1"/>
    </xf>
    <xf numFmtId="0" fontId="13" fillId="0" borderId="0" xfId="0" applyFont="1" applyBorder="1" applyAlignment="1"/>
    <xf numFmtId="3" fontId="14" fillId="0" borderId="0" xfId="2" applyNumberFormat="1" applyFont="1" applyFill="1" applyBorder="1" applyAlignment="1">
      <alignment vertical="top" wrapText="1"/>
    </xf>
    <xf numFmtId="3" fontId="14" fillId="0" borderId="0" xfId="3" applyNumberFormat="1" applyFont="1" applyFill="1" applyBorder="1" applyAlignment="1">
      <alignment vertical="top" wrapText="1"/>
    </xf>
    <xf numFmtId="0" fontId="18" fillId="0" borderId="0" xfId="0" applyFont="1" applyAlignment="1">
      <alignment vertical="top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top"/>
    </xf>
    <xf numFmtId="0" fontId="7" fillId="0" borderId="0" xfId="0" applyFont="1" applyFill="1" applyBorder="1" applyAlignment="1">
      <alignment wrapText="1"/>
    </xf>
    <xf numFmtId="165" fontId="11" fillId="0" borderId="6" xfId="0" applyNumberFormat="1" applyFont="1" applyBorder="1" applyAlignment="1">
      <alignment horizontal="center" vertical="center" wrapText="1"/>
    </xf>
    <xf numFmtId="165" fontId="0" fillId="0" borderId="0" xfId="0" applyNumberFormat="1"/>
    <xf numFmtId="0" fontId="16" fillId="0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0" xfId="0" applyFont="1" applyAlignment="1">
      <alignment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10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0" xfId="0" applyFont="1" applyFill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44" fontId="16" fillId="0" borderId="1" xfId="6" applyFont="1" applyFill="1" applyBorder="1" applyAlignment="1">
      <alignment horizontal="left" vertical="center"/>
    </xf>
    <xf numFmtId="0" fontId="16" fillId="0" borderId="2" xfId="0" applyFont="1" applyBorder="1" applyAlignment="1">
      <alignment vertical="center"/>
    </xf>
    <xf numFmtId="0" fontId="16" fillId="0" borderId="2" xfId="0" applyFont="1" applyBorder="1" applyAlignment="1">
      <alignment vertical="center" wrapText="1"/>
    </xf>
    <xf numFmtId="165" fontId="16" fillId="0" borderId="2" xfId="0" applyNumberFormat="1" applyFont="1" applyBorder="1" applyAlignment="1">
      <alignment vertical="center"/>
    </xf>
    <xf numFmtId="165" fontId="16" fillId="0" borderId="1" xfId="0" applyNumberFormat="1" applyFont="1" applyBorder="1" applyAlignment="1">
      <alignment vertical="center"/>
    </xf>
    <xf numFmtId="0" fontId="16" fillId="0" borderId="2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44" fontId="0" fillId="0" borderId="0" xfId="0" applyNumberFormat="1"/>
    <xf numFmtId="165" fontId="0" fillId="0" borderId="0" xfId="0" applyNumberFormat="1" applyBorder="1"/>
    <xf numFmtId="0" fontId="16" fillId="0" borderId="2" xfId="0" applyFont="1" applyFill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12" xfId="0" applyFont="1" applyFill="1" applyBorder="1" applyAlignment="1">
      <alignment horizontal="left" vertical="center"/>
    </xf>
    <xf numFmtId="0" fontId="16" fillId="0" borderId="14" xfId="0" applyFont="1" applyFill="1" applyBorder="1" applyAlignment="1">
      <alignment horizontal="left" vertical="center"/>
    </xf>
    <xf numFmtId="0" fontId="16" fillId="0" borderId="15" xfId="0" applyFont="1" applyBorder="1" applyAlignment="1">
      <alignment horizontal="left" vertical="center" wrapText="1"/>
    </xf>
    <xf numFmtId="0" fontId="16" fillId="0" borderId="15" xfId="0" applyFont="1" applyFill="1" applyBorder="1" applyAlignment="1">
      <alignment horizontal="left" vertical="center"/>
    </xf>
    <xf numFmtId="0" fontId="16" fillId="0" borderId="15" xfId="0" applyFont="1" applyFill="1" applyBorder="1" applyAlignment="1">
      <alignment horizontal="left" vertical="center" wrapText="1"/>
    </xf>
    <xf numFmtId="0" fontId="16" fillId="0" borderId="16" xfId="0" applyFont="1" applyBorder="1" applyAlignment="1">
      <alignment horizontal="left" vertical="center" wrapText="1"/>
    </xf>
    <xf numFmtId="0" fontId="16" fillId="0" borderId="14" xfId="0" applyFont="1" applyFill="1" applyBorder="1" applyAlignment="1">
      <alignment horizontal="left" vertical="center" wrapText="1"/>
    </xf>
    <xf numFmtId="44" fontId="16" fillId="0" borderId="15" xfId="6" applyFont="1" applyFill="1" applyBorder="1" applyAlignment="1">
      <alignment horizontal="left" vertical="center"/>
    </xf>
    <xf numFmtId="0" fontId="16" fillId="0" borderId="17" xfId="0" applyFont="1" applyBorder="1" applyAlignment="1">
      <alignment horizontal="left" vertical="center" wrapText="1"/>
    </xf>
    <xf numFmtId="0" fontId="16" fillId="0" borderId="11" xfId="0" applyFont="1" applyFill="1" applyBorder="1" applyAlignment="1">
      <alignment vertical="center" wrapText="1"/>
    </xf>
    <xf numFmtId="0" fontId="16" fillId="0" borderId="12" xfId="0" applyFont="1" applyBorder="1" applyAlignment="1">
      <alignment vertical="center"/>
    </xf>
    <xf numFmtId="0" fontId="16" fillId="0" borderId="11" xfId="0" applyFont="1" applyFill="1" applyBorder="1" applyAlignment="1">
      <alignment horizontal="right" vertical="center" wrapText="1"/>
    </xf>
    <xf numFmtId="0" fontId="16" fillId="0" borderId="15" xfId="0" applyFont="1" applyFill="1" applyBorder="1" applyAlignment="1">
      <alignment vertical="center" wrapText="1"/>
    </xf>
    <xf numFmtId="0" fontId="16" fillId="0" borderId="15" xfId="0" applyFont="1" applyBorder="1" applyAlignment="1">
      <alignment horizontal="left" vertical="center"/>
    </xf>
    <xf numFmtId="165" fontId="16" fillId="0" borderId="15" xfId="0" applyNumberFormat="1" applyFont="1" applyBorder="1" applyAlignment="1">
      <alignment vertical="center"/>
    </xf>
    <xf numFmtId="0" fontId="16" fillId="0" borderId="9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2" fillId="0" borderId="18" xfId="0" applyFont="1" applyFill="1" applyBorder="1" applyAlignment="1">
      <alignment horizontal="right" vertical="center" wrapText="1"/>
    </xf>
    <xf numFmtId="0" fontId="22" fillId="0" borderId="19" xfId="0" applyFont="1" applyFill="1" applyBorder="1" applyAlignment="1">
      <alignment horizontal="right" vertical="center" wrapText="1"/>
    </xf>
    <xf numFmtId="44" fontId="1" fillId="0" borderId="20" xfId="0" applyNumberFormat="1" applyFont="1" applyBorder="1"/>
    <xf numFmtId="44" fontId="0" fillId="0" borderId="0" xfId="6" applyFont="1"/>
    <xf numFmtId="44" fontId="12" fillId="0" borderId="0" xfId="6" applyFont="1"/>
    <xf numFmtId="44" fontId="16" fillId="0" borderId="0" xfId="6" applyFont="1" applyAlignment="1">
      <alignment horizontal="left" vertical="center"/>
    </xf>
    <xf numFmtId="44" fontId="16" fillId="0" borderId="1" xfId="6" applyFont="1" applyFill="1" applyBorder="1" applyAlignment="1">
      <alignment horizontal="left" vertical="center" wrapText="1"/>
    </xf>
    <xf numFmtId="44" fontId="16" fillId="0" borderId="15" xfId="6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6" fillId="0" borderId="15" xfId="0" applyFont="1" applyBorder="1" applyAlignment="1">
      <alignment vertical="center" wrapText="1"/>
    </xf>
    <xf numFmtId="165" fontId="1" fillId="0" borderId="23" xfId="0" applyNumberFormat="1" applyFont="1" applyBorder="1"/>
    <xf numFmtId="0" fontId="16" fillId="0" borderId="24" xfId="0" applyFont="1" applyBorder="1" applyAlignment="1">
      <alignment vertical="center"/>
    </xf>
    <xf numFmtId="0" fontId="16" fillId="0" borderId="25" xfId="0" applyFont="1" applyBorder="1" applyAlignment="1">
      <alignment vertical="center"/>
    </xf>
    <xf numFmtId="0" fontId="16" fillId="0" borderId="25" xfId="0" applyFont="1" applyFill="1" applyBorder="1" applyAlignment="1">
      <alignment vertical="center" wrapText="1"/>
    </xf>
    <xf numFmtId="0" fontId="16" fillId="0" borderId="25" xfId="0" applyFont="1" applyBorder="1" applyAlignment="1">
      <alignment horizontal="left" vertical="center"/>
    </xf>
    <xf numFmtId="0" fontId="16" fillId="0" borderId="25" xfId="0" applyFont="1" applyFill="1" applyBorder="1" applyAlignment="1">
      <alignment horizontal="left" vertical="center" wrapText="1"/>
    </xf>
    <xf numFmtId="0" fontId="16" fillId="0" borderId="25" xfId="0" applyFont="1" applyBorder="1" applyAlignment="1">
      <alignment horizontal="left" vertical="center" wrapText="1"/>
    </xf>
    <xf numFmtId="165" fontId="16" fillId="0" borderId="25" xfId="0" applyNumberFormat="1" applyFont="1" applyBorder="1" applyAlignment="1">
      <alignment vertical="center"/>
    </xf>
    <xf numFmtId="0" fontId="16" fillId="0" borderId="26" xfId="0" applyFont="1" applyFill="1" applyBorder="1" applyAlignment="1">
      <alignment horizontal="right" vertical="center" wrapText="1"/>
    </xf>
    <xf numFmtId="0" fontId="0" fillId="0" borderId="13" xfId="0" applyBorder="1" applyAlignment="1">
      <alignment vertical="center"/>
    </xf>
    <xf numFmtId="0" fontId="16" fillId="0" borderId="15" xfId="0" applyFont="1" applyBorder="1" applyAlignment="1">
      <alignment vertical="center"/>
    </xf>
    <xf numFmtId="0" fontId="0" fillId="0" borderId="17" xfId="0" applyBorder="1" applyAlignment="1">
      <alignment vertical="center"/>
    </xf>
    <xf numFmtId="44" fontId="1" fillId="0" borderId="27" xfId="0" applyNumberFormat="1" applyFont="1" applyFill="1" applyBorder="1"/>
    <xf numFmtId="0" fontId="16" fillId="0" borderId="24" xfId="0" applyFont="1" applyFill="1" applyBorder="1" applyAlignment="1">
      <alignment horizontal="left" vertical="center"/>
    </xf>
    <xf numFmtId="0" fontId="16" fillId="0" borderId="25" xfId="0" applyFont="1" applyFill="1" applyBorder="1" applyAlignment="1">
      <alignment horizontal="left" vertical="center"/>
    </xf>
    <xf numFmtId="0" fontId="16" fillId="0" borderId="28" xfId="0" applyFont="1" applyBorder="1" applyAlignment="1">
      <alignment horizontal="left" vertical="center" wrapText="1"/>
    </xf>
    <xf numFmtId="44" fontId="16" fillId="0" borderId="25" xfId="6" applyFont="1" applyFill="1" applyBorder="1" applyAlignment="1">
      <alignment horizontal="left" vertical="center" wrapText="1"/>
    </xf>
    <xf numFmtId="44" fontId="16" fillId="0" borderId="25" xfId="6" applyFont="1" applyFill="1" applyBorder="1" applyAlignment="1">
      <alignment horizontal="left" vertical="center"/>
    </xf>
    <xf numFmtId="0" fontId="16" fillId="0" borderId="26" xfId="0" applyFont="1" applyBorder="1" applyAlignment="1">
      <alignment horizontal="left" vertical="center" wrapText="1"/>
    </xf>
    <xf numFmtId="0" fontId="1" fillId="0" borderId="22" xfId="0" applyFont="1" applyFill="1" applyBorder="1" applyAlignment="1">
      <alignment horizontal="right"/>
    </xf>
    <xf numFmtId="0" fontId="1" fillId="0" borderId="8" xfId="0" applyFont="1" applyFill="1" applyBorder="1" applyAlignment="1">
      <alignment horizontal="right"/>
    </xf>
    <xf numFmtId="0" fontId="16" fillId="0" borderId="22" xfId="0" applyFont="1" applyBorder="1" applyAlignment="1">
      <alignment horizontal="left" vertical="center"/>
    </xf>
    <xf numFmtId="0" fontId="25" fillId="0" borderId="0" xfId="0" applyFont="1"/>
    <xf numFmtId="14" fontId="0" fillId="0" borderId="2" xfId="0" applyNumberFormat="1" applyFill="1" applyBorder="1"/>
    <xf numFmtId="0" fontId="6" fillId="0" borderId="2" xfId="0" applyFont="1" applyFill="1" applyBorder="1" applyAlignment="1"/>
    <xf numFmtId="14" fontId="0" fillId="0" borderId="2" xfId="0" applyNumberFormat="1" applyBorder="1"/>
    <xf numFmtId="0" fontId="6" fillId="0" borderId="2" xfId="0" applyFont="1" applyBorder="1" applyAlignment="1"/>
    <xf numFmtId="0" fontId="6" fillId="0" borderId="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wrapText="1"/>
    </xf>
    <xf numFmtId="0" fontId="17" fillId="0" borderId="0" xfId="0" applyFont="1" applyAlignment="1">
      <alignment horizontal="center" wrapText="1"/>
    </xf>
    <xf numFmtId="0" fontId="10" fillId="0" borderId="0" xfId="0" applyFont="1" applyAlignment="1">
      <alignment horizontal="center" vertical="top" wrapText="1"/>
    </xf>
    <xf numFmtId="0" fontId="18" fillId="0" borderId="0" xfId="0" applyFont="1" applyAlignment="1">
      <alignment horizontal="left" vertical="top"/>
    </xf>
    <xf numFmtId="0" fontId="18" fillId="0" borderId="0" xfId="0" applyFont="1" applyAlignment="1">
      <alignment horizontal="left" vertical="top" wrapText="1"/>
    </xf>
    <xf numFmtId="3" fontId="19" fillId="0" borderId="0" xfId="1" applyNumberFormat="1" applyFont="1" applyBorder="1" applyAlignment="1">
      <alignment vertical="top" wrapText="1"/>
    </xf>
    <xf numFmtId="0" fontId="18" fillId="0" borderId="0" xfId="0" applyFont="1" applyBorder="1" applyAlignment="1">
      <alignment vertical="top"/>
    </xf>
    <xf numFmtId="3" fontId="19" fillId="0" borderId="0" xfId="3" applyNumberFormat="1" applyFont="1" applyFill="1" applyBorder="1" applyAlignment="1">
      <alignment vertical="top" wrapText="1"/>
    </xf>
    <xf numFmtId="0" fontId="13" fillId="0" borderId="0" xfId="0" applyFont="1" applyAlignment="1">
      <alignment horizontal="left" vertical="top"/>
    </xf>
    <xf numFmtId="3" fontId="19" fillId="0" borderId="0" xfId="2" applyNumberFormat="1" applyFont="1" applyFill="1" applyBorder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1" fillId="0" borderId="22" xfId="0" applyFont="1" applyFill="1" applyBorder="1" applyAlignment="1">
      <alignment horizontal="right"/>
    </xf>
    <xf numFmtId="0" fontId="1" fillId="0" borderId="8" xfId="0" applyFont="1" applyFill="1" applyBorder="1" applyAlignment="1">
      <alignment horizontal="right"/>
    </xf>
    <xf numFmtId="0" fontId="7" fillId="0" borderId="8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7" fillId="0" borderId="0" xfId="0" applyFont="1" applyAlignment="1">
      <alignment horizontal="center"/>
    </xf>
  </cellXfs>
  <cellStyles count="7">
    <cellStyle name="Mena" xfId="6" builtinId="4"/>
    <cellStyle name="Normálna" xfId="0" builtinId="0"/>
    <cellStyle name="Normálna 2" xfId="5" xr:uid="{00000000-0005-0000-0000-000001000000}"/>
    <cellStyle name="Normálna 3" xfId="4" xr:uid="{00000000-0005-0000-0000-000002000000}"/>
    <cellStyle name="normálne_Databazy_VVŠ_2006_ severská" xfId="2" xr:uid="{00000000-0005-0000-0000-000003000000}"/>
    <cellStyle name="normálne_OVT - Tab_16az23_sprava_VVS_2004" xfId="1" xr:uid="{00000000-0005-0000-0000-000004000000}"/>
    <cellStyle name="normálne_Výročná_správa_o_VŠ_2005_financie_databazy_po_kontrole_OFVŠ_PM" xfId="3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"/>
  <sheetViews>
    <sheetView tabSelected="1" workbookViewId="0">
      <selection sqref="A1:I3"/>
    </sheetView>
  </sheetViews>
  <sheetFormatPr defaultRowHeight="15.75" x14ac:dyDescent="0.25"/>
  <sheetData>
    <row r="1" spans="1:9" ht="120.75" customHeight="1" x14ac:dyDescent="0.25">
      <c r="A1" s="175" t="s">
        <v>66</v>
      </c>
      <c r="B1" s="175"/>
      <c r="C1" s="175"/>
      <c r="D1" s="175"/>
      <c r="E1" s="175"/>
      <c r="F1" s="175"/>
      <c r="G1" s="175"/>
      <c r="H1" s="175"/>
      <c r="I1" s="175"/>
    </row>
    <row r="2" spans="1:9" ht="61.5" customHeight="1" x14ac:dyDescent="0.25">
      <c r="A2" s="175"/>
      <c r="B2" s="175"/>
      <c r="C2" s="175"/>
      <c r="D2" s="175"/>
      <c r="E2" s="175"/>
      <c r="F2" s="175"/>
      <c r="G2" s="175"/>
      <c r="H2" s="175"/>
      <c r="I2" s="175"/>
    </row>
    <row r="3" spans="1:9" ht="61.5" customHeight="1" x14ac:dyDescent="0.25">
      <c r="A3" s="175"/>
      <c r="B3" s="175"/>
      <c r="C3" s="175"/>
      <c r="D3" s="175"/>
      <c r="E3" s="175"/>
      <c r="F3" s="175"/>
      <c r="G3" s="175"/>
      <c r="H3" s="175"/>
      <c r="I3" s="175"/>
    </row>
    <row r="4" spans="1:9" ht="61.5" customHeight="1" x14ac:dyDescent="0.25"/>
    <row r="5" spans="1:9" ht="45.75" x14ac:dyDescent="0.65">
      <c r="A5" s="173" t="s">
        <v>65</v>
      </c>
      <c r="B5" s="173"/>
      <c r="C5" s="173"/>
      <c r="D5" s="173"/>
      <c r="E5" s="173"/>
      <c r="F5" s="173"/>
      <c r="G5" s="173"/>
      <c r="H5" s="173"/>
      <c r="I5" s="173"/>
    </row>
    <row r="6" spans="1:9" ht="45.75" x14ac:dyDescent="0.65">
      <c r="A6" s="174"/>
      <c r="B6" s="174"/>
      <c r="C6" s="174"/>
      <c r="D6" s="174"/>
      <c r="E6" s="174"/>
      <c r="F6" s="174"/>
      <c r="G6" s="174"/>
      <c r="H6" s="174"/>
      <c r="I6" s="174"/>
    </row>
  </sheetData>
  <mergeCells count="3">
    <mergeCell ref="A5:I5"/>
    <mergeCell ref="A6:I6"/>
    <mergeCell ref="A1:I3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O31"/>
  <sheetViews>
    <sheetView view="pageBreakPreview" topLeftCell="A13" zoomScale="92" zoomScaleNormal="100" zoomScaleSheetLayoutView="92" workbookViewId="0">
      <selection activeCell="G27" sqref="G27"/>
    </sheetView>
  </sheetViews>
  <sheetFormatPr defaultRowHeight="15.75" x14ac:dyDescent="0.25"/>
  <cols>
    <col min="1" max="1" width="4.125" customWidth="1"/>
    <col min="2" max="2" width="9.25" bestFit="1" customWidth="1"/>
    <col min="3" max="3" width="14.625" customWidth="1"/>
    <col min="4" max="4" width="5.25" customWidth="1"/>
    <col min="5" max="5" width="4.25" customWidth="1"/>
    <col min="6" max="6" width="12.75" customWidth="1"/>
    <col min="7" max="7" width="20.75" customWidth="1"/>
    <col min="8" max="8" width="28.875" customWidth="1"/>
    <col min="9" max="9" width="10.875" customWidth="1"/>
    <col min="10" max="10" width="17.375" customWidth="1"/>
    <col min="11" max="11" width="14.5" customWidth="1"/>
    <col min="12" max="12" width="17" customWidth="1"/>
    <col min="15" max="15" width="11.375" style="137" bestFit="1" customWidth="1"/>
  </cols>
  <sheetData>
    <row r="1" spans="1:15" ht="20.25" customHeight="1" thickBot="1" x14ac:dyDescent="0.35">
      <c r="A1" s="191" t="s">
        <v>78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92"/>
    </row>
    <row r="2" spans="1:15" s="75" customFormat="1" ht="120" customHeight="1" thickBot="1" x14ac:dyDescent="0.25">
      <c r="A2" s="71" t="s">
        <v>49</v>
      </c>
      <c r="B2" s="72" t="s">
        <v>11</v>
      </c>
      <c r="C2" s="72" t="s">
        <v>50</v>
      </c>
      <c r="D2" s="72" t="s">
        <v>51</v>
      </c>
      <c r="E2" s="72" t="s">
        <v>52</v>
      </c>
      <c r="F2" s="72" t="s">
        <v>53</v>
      </c>
      <c r="G2" s="72" t="s">
        <v>54</v>
      </c>
      <c r="H2" s="72" t="s">
        <v>55</v>
      </c>
      <c r="I2" s="72" t="s">
        <v>56</v>
      </c>
      <c r="J2" s="72" t="s">
        <v>57</v>
      </c>
      <c r="K2" s="72" t="s">
        <v>58</v>
      </c>
      <c r="L2" s="73" t="s">
        <v>59</v>
      </c>
      <c r="M2" s="74"/>
      <c r="O2" s="138"/>
    </row>
    <row r="3" spans="1:15" s="103" customFormat="1" ht="60" x14ac:dyDescent="0.25">
      <c r="A3" s="158">
        <v>1</v>
      </c>
      <c r="B3" s="159" t="s">
        <v>89</v>
      </c>
      <c r="C3" s="150" t="s">
        <v>114</v>
      </c>
      <c r="D3" s="159" t="s">
        <v>117</v>
      </c>
      <c r="E3" s="159" t="s">
        <v>101</v>
      </c>
      <c r="F3" s="150" t="s">
        <v>113</v>
      </c>
      <c r="G3" s="160" t="s">
        <v>112</v>
      </c>
      <c r="H3" s="150" t="s">
        <v>111</v>
      </c>
      <c r="I3" s="159" t="s">
        <v>116</v>
      </c>
      <c r="J3" s="161">
        <v>1232.98</v>
      </c>
      <c r="K3" s="162">
        <v>0</v>
      </c>
      <c r="L3" s="163" t="s">
        <v>115</v>
      </c>
      <c r="M3" s="102"/>
      <c r="O3" s="139"/>
    </row>
    <row r="4" spans="1:15" s="103" customFormat="1" ht="45" x14ac:dyDescent="0.25">
      <c r="A4" s="116">
        <v>2</v>
      </c>
      <c r="B4" s="99" t="s">
        <v>89</v>
      </c>
      <c r="C4" s="101" t="s">
        <v>124</v>
      </c>
      <c r="D4" s="99" t="s">
        <v>117</v>
      </c>
      <c r="E4" s="104" t="s">
        <v>93</v>
      </c>
      <c r="F4" s="97" t="s">
        <v>113</v>
      </c>
      <c r="G4" s="100" t="s">
        <v>112</v>
      </c>
      <c r="H4" s="101" t="s">
        <v>118</v>
      </c>
      <c r="I4" s="99" t="s">
        <v>116</v>
      </c>
      <c r="J4" s="140">
        <v>500</v>
      </c>
      <c r="K4" s="105">
        <v>0</v>
      </c>
      <c r="L4" s="115" t="s">
        <v>128</v>
      </c>
      <c r="M4" s="102"/>
      <c r="O4" s="139"/>
    </row>
    <row r="5" spans="1:15" s="103" customFormat="1" ht="75" x14ac:dyDescent="0.25">
      <c r="A5" s="116">
        <v>3</v>
      </c>
      <c r="B5" s="99" t="s">
        <v>89</v>
      </c>
      <c r="C5" s="101" t="s">
        <v>125</v>
      </c>
      <c r="D5" s="99" t="s">
        <v>117</v>
      </c>
      <c r="E5" s="104" t="s">
        <v>93</v>
      </c>
      <c r="F5" s="97" t="s">
        <v>113</v>
      </c>
      <c r="G5" s="97" t="s">
        <v>91</v>
      </c>
      <c r="H5" s="101" t="s">
        <v>119</v>
      </c>
      <c r="I5" s="99" t="s">
        <v>116</v>
      </c>
      <c r="J5" s="140">
        <v>10000</v>
      </c>
      <c r="K5" s="105">
        <v>0</v>
      </c>
      <c r="L5" s="115" t="s">
        <v>129</v>
      </c>
      <c r="M5" s="102"/>
      <c r="O5" s="139"/>
    </row>
    <row r="6" spans="1:15" s="103" customFormat="1" ht="30" x14ac:dyDescent="0.25">
      <c r="A6" s="116">
        <v>4</v>
      </c>
      <c r="B6" s="99" t="s">
        <v>89</v>
      </c>
      <c r="C6" s="101" t="s">
        <v>126</v>
      </c>
      <c r="D6" s="104" t="s">
        <v>94</v>
      </c>
      <c r="E6" s="104" t="s">
        <v>93</v>
      </c>
      <c r="F6" s="101" t="s">
        <v>122</v>
      </c>
      <c r="G6" s="100" t="s">
        <v>121</v>
      </c>
      <c r="H6" s="101" t="s">
        <v>120</v>
      </c>
      <c r="I6" s="99" t="s">
        <v>116</v>
      </c>
      <c r="J6" s="140">
        <v>3000</v>
      </c>
      <c r="K6" s="105">
        <v>0</v>
      </c>
      <c r="L6" s="115" t="s">
        <v>130</v>
      </c>
      <c r="M6" s="102"/>
      <c r="O6" s="139"/>
    </row>
    <row r="7" spans="1:15" s="103" customFormat="1" ht="60" x14ac:dyDescent="0.25">
      <c r="A7" s="116">
        <v>5</v>
      </c>
      <c r="B7" s="99" t="s">
        <v>89</v>
      </c>
      <c r="C7" s="101" t="s">
        <v>126</v>
      </c>
      <c r="D7" s="104" t="s">
        <v>94</v>
      </c>
      <c r="E7" s="104" t="s">
        <v>93</v>
      </c>
      <c r="F7" s="101" t="s">
        <v>123</v>
      </c>
      <c r="G7" s="100" t="s">
        <v>121</v>
      </c>
      <c r="H7" s="101" t="s">
        <v>120</v>
      </c>
      <c r="I7" s="99" t="s">
        <v>116</v>
      </c>
      <c r="J7" s="140">
        <v>10000</v>
      </c>
      <c r="K7" s="105">
        <v>0</v>
      </c>
      <c r="L7" s="115" t="s">
        <v>131</v>
      </c>
      <c r="M7" s="102"/>
      <c r="O7" s="139"/>
    </row>
    <row r="8" spans="1:15" s="103" customFormat="1" ht="60" x14ac:dyDescent="0.25">
      <c r="A8" s="116">
        <v>6</v>
      </c>
      <c r="B8" s="99" t="s">
        <v>89</v>
      </c>
      <c r="C8" s="101" t="s">
        <v>127</v>
      </c>
      <c r="D8" s="99" t="s">
        <v>117</v>
      </c>
      <c r="E8" s="104" t="s">
        <v>93</v>
      </c>
      <c r="F8" s="97" t="s">
        <v>113</v>
      </c>
      <c r="G8" s="100" t="s">
        <v>112</v>
      </c>
      <c r="H8" s="101" t="s">
        <v>118</v>
      </c>
      <c r="I8" s="99" t="s">
        <v>116</v>
      </c>
      <c r="J8" s="140">
        <v>500</v>
      </c>
      <c r="K8" s="105">
        <v>0</v>
      </c>
      <c r="L8" s="115" t="s">
        <v>132</v>
      </c>
      <c r="M8" s="102"/>
      <c r="O8" s="139"/>
    </row>
    <row r="9" spans="1:15" s="103" customFormat="1" ht="60" x14ac:dyDescent="0.25">
      <c r="A9" s="116">
        <v>7</v>
      </c>
      <c r="B9" s="99" t="s">
        <v>89</v>
      </c>
      <c r="C9" s="101" t="s">
        <v>165</v>
      </c>
      <c r="D9" s="99" t="s">
        <v>94</v>
      </c>
      <c r="E9" s="104" t="s">
        <v>93</v>
      </c>
      <c r="F9" s="97" t="s">
        <v>164</v>
      </c>
      <c r="G9" s="100" t="s">
        <v>162</v>
      </c>
      <c r="H9" s="101" t="s">
        <v>161</v>
      </c>
      <c r="I9" s="114" t="s">
        <v>163</v>
      </c>
      <c r="J9" s="140">
        <v>2500</v>
      </c>
      <c r="K9" s="105">
        <v>0</v>
      </c>
      <c r="L9" s="115" t="s">
        <v>166</v>
      </c>
      <c r="M9" s="102"/>
    </row>
    <row r="10" spans="1:15" s="103" customFormat="1" ht="45" x14ac:dyDescent="0.25">
      <c r="A10" s="116">
        <v>8</v>
      </c>
      <c r="B10" s="99" t="s">
        <v>89</v>
      </c>
      <c r="C10" s="101" t="s">
        <v>165</v>
      </c>
      <c r="D10" s="99" t="s">
        <v>94</v>
      </c>
      <c r="E10" s="104" t="s">
        <v>93</v>
      </c>
      <c r="F10" s="97" t="s">
        <v>169</v>
      </c>
      <c r="G10" s="100" t="s">
        <v>168</v>
      </c>
      <c r="H10" s="101" t="s">
        <v>167</v>
      </c>
      <c r="I10" s="114" t="s">
        <v>163</v>
      </c>
      <c r="J10" s="140">
        <v>1225</v>
      </c>
      <c r="K10" s="105">
        <v>0</v>
      </c>
      <c r="L10" s="115" t="s">
        <v>166</v>
      </c>
      <c r="M10" s="102"/>
    </row>
    <row r="11" spans="1:15" s="103" customFormat="1" ht="60" x14ac:dyDescent="0.25">
      <c r="A11" s="116">
        <v>9</v>
      </c>
      <c r="B11" s="99" t="s">
        <v>89</v>
      </c>
      <c r="C11" s="101" t="s">
        <v>165</v>
      </c>
      <c r="D11" s="99" t="s">
        <v>94</v>
      </c>
      <c r="E11" s="104" t="s">
        <v>93</v>
      </c>
      <c r="F11" s="97" t="s">
        <v>172</v>
      </c>
      <c r="G11" s="100" t="s">
        <v>171</v>
      </c>
      <c r="H11" s="101" t="s">
        <v>170</v>
      </c>
      <c r="I11" s="114" t="s">
        <v>163</v>
      </c>
      <c r="J11" s="140">
        <v>750</v>
      </c>
      <c r="K11" s="105">
        <v>0</v>
      </c>
      <c r="L11" s="115" t="s">
        <v>166</v>
      </c>
      <c r="M11" s="102"/>
    </row>
    <row r="12" spans="1:15" s="103" customFormat="1" ht="60" x14ac:dyDescent="0.25">
      <c r="A12" s="116">
        <v>10</v>
      </c>
      <c r="B12" s="99" t="s">
        <v>89</v>
      </c>
      <c r="C12" s="101" t="s">
        <v>165</v>
      </c>
      <c r="D12" s="99" t="s">
        <v>94</v>
      </c>
      <c r="E12" s="104" t="s">
        <v>93</v>
      </c>
      <c r="F12" s="97" t="s">
        <v>175</v>
      </c>
      <c r="G12" s="100" t="s">
        <v>173</v>
      </c>
      <c r="H12" s="101" t="s">
        <v>174</v>
      </c>
      <c r="I12" s="114" t="s">
        <v>163</v>
      </c>
      <c r="J12" s="140">
        <v>2500</v>
      </c>
      <c r="K12" s="105">
        <v>0</v>
      </c>
      <c r="L12" s="115" t="s">
        <v>166</v>
      </c>
      <c r="M12" s="102"/>
    </row>
    <row r="13" spans="1:15" s="103" customFormat="1" ht="75" x14ac:dyDescent="0.25">
      <c r="A13" s="116">
        <v>11</v>
      </c>
      <c r="B13" s="99" t="s">
        <v>89</v>
      </c>
      <c r="C13" s="101" t="s">
        <v>215</v>
      </c>
      <c r="D13" s="99" t="s">
        <v>94</v>
      </c>
      <c r="E13" s="104" t="s">
        <v>93</v>
      </c>
      <c r="F13" s="97" t="s">
        <v>214</v>
      </c>
      <c r="G13" s="100" t="s">
        <v>186</v>
      </c>
      <c r="H13" s="101" t="s">
        <v>213</v>
      </c>
      <c r="I13" s="114" t="s">
        <v>216</v>
      </c>
      <c r="J13" s="140"/>
      <c r="K13" s="105">
        <v>0</v>
      </c>
      <c r="L13" s="115"/>
      <c r="M13" s="102"/>
    </row>
    <row r="14" spans="1:15" s="103" customFormat="1" ht="45" x14ac:dyDescent="0.25">
      <c r="A14" s="116">
        <v>12</v>
      </c>
      <c r="B14" s="99" t="s">
        <v>89</v>
      </c>
      <c r="C14" s="101" t="s">
        <v>190</v>
      </c>
      <c r="D14" s="99" t="s">
        <v>94</v>
      </c>
      <c r="E14" s="104" t="s">
        <v>101</v>
      </c>
      <c r="F14" s="97" t="s">
        <v>191</v>
      </c>
      <c r="G14" s="100" t="s">
        <v>192</v>
      </c>
      <c r="H14" s="101" t="s">
        <v>193</v>
      </c>
      <c r="I14" s="114" t="s">
        <v>199</v>
      </c>
      <c r="J14" s="140">
        <v>0</v>
      </c>
      <c r="K14" s="105">
        <v>0</v>
      </c>
      <c r="L14" s="115" t="s">
        <v>194</v>
      </c>
      <c r="M14" s="102"/>
    </row>
    <row r="15" spans="1:15" s="103" customFormat="1" ht="75" x14ac:dyDescent="0.25">
      <c r="A15" s="116">
        <v>13</v>
      </c>
      <c r="B15" s="99" t="s">
        <v>89</v>
      </c>
      <c r="C15" s="101" t="s">
        <v>190</v>
      </c>
      <c r="D15" s="99" t="s">
        <v>94</v>
      </c>
      <c r="E15" s="104" t="s">
        <v>101</v>
      </c>
      <c r="F15" s="97" t="s">
        <v>195</v>
      </c>
      <c r="G15" s="100" t="s">
        <v>186</v>
      </c>
      <c r="H15" s="101" t="s">
        <v>196</v>
      </c>
      <c r="I15" s="114" t="s">
        <v>200</v>
      </c>
      <c r="J15" s="140">
        <v>0</v>
      </c>
      <c r="K15" s="105">
        <v>0</v>
      </c>
      <c r="L15" s="115" t="s">
        <v>197</v>
      </c>
      <c r="M15" s="102"/>
    </row>
    <row r="16" spans="1:15" s="103" customFormat="1" ht="45" x14ac:dyDescent="0.25">
      <c r="A16" s="116">
        <v>14</v>
      </c>
      <c r="B16" s="99" t="s">
        <v>89</v>
      </c>
      <c r="C16" s="101" t="s">
        <v>190</v>
      </c>
      <c r="D16" s="99" t="s">
        <v>94</v>
      </c>
      <c r="E16" s="104" t="s">
        <v>101</v>
      </c>
      <c r="F16" s="97" t="s">
        <v>207</v>
      </c>
      <c r="G16" s="100" t="s">
        <v>208</v>
      </c>
      <c r="H16" s="101" t="s">
        <v>209</v>
      </c>
      <c r="I16" s="114" t="s">
        <v>210</v>
      </c>
      <c r="J16" s="140">
        <v>0</v>
      </c>
      <c r="K16" s="105">
        <v>0</v>
      </c>
      <c r="L16" s="115" t="s">
        <v>211</v>
      </c>
      <c r="M16" s="102"/>
    </row>
    <row r="17" spans="1:13" s="103" customFormat="1" ht="30.75" thickBot="1" x14ac:dyDescent="0.3">
      <c r="A17" s="166">
        <v>15</v>
      </c>
      <c r="B17" s="117" t="s">
        <v>89</v>
      </c>
      <c r="C17" s="118" t="s">
        <v>202</v>
      </c>
      <c r="D17" s="117" t="s">
        <v>94</v>
      </c>
      <c r="E17" s="119" t="s">
        <v>101</v>
      </c>
      <c r="F17" s="120">
        <v>21930161</v>
      </c>
      <c r="G17" s="121" t="s">
        <v>149</v>
      </c>
      <c r="H17" s="118" t="s">
        <v>198</v>
      </c>
      <c r="I17" s="122" t="s">
        <v>201</v>
      </c>
      <c r="J17" s="141">
        <v>0</v>
      </c>
      <c r="K17" s="123">
        <v>0</v>
      </c>
      <c r="L17" s="124"/>
      <c r="M17" s="102"/>
    </row>
    <row r="18" spans="1:13" ht="16.5" thickBot="1" x14ac:dyDescent="0.3">
      <c r="H18" s="164" t="s">
        <v>176</v>
      </c>
      <c r="I18" s="165"/>
      <c r="J18" s="157">
        <f>SUM(J3:J12)</f>
        <v>32207.98</v>
      </c>
    </row>
    <row r="19" spans="1:13" ht="16.5" thickBot="1" x14ac:dyDescent="0.3">
      <c r="H19" s="134" t="s">
        <v>178</v>
      </c>
      <c r="I19" s="135"/>
      <c r="J19" s="136">
        <f>J18+'T19 Výskumné projekty'!J16</f>
        <v>878510.39999999991</v>
      </c>
    </row>
    <row r="21" spans="1:13" x14ac:dyDescent="0.25">
      <c r="J21" s="139">
        <v>730743.05</v>
      </c>
    </row>
    <row r="22" spans="1:13" x14ac:dyDescent="0.25">
      <c r="B22" s="10" t="s">
        <v>206</v>
      </c>
      <c r="C22" s="2"/>
      <c r="D22" s="2">
        <f>13+15</f>
        <v>28</v>
      </c>
      <c r="J22" s="139">
        <v>13000</v>
      </c>
    </row>
    <row r="23" spans="1:13" x14ac:dyDescent="0.25">
      <c r="B23" s="10" t="s">
        <v>205</v>
      </c>
      <c r="C23" s="2"/>
      <c r="D23" s="2">
        <v>3</v>
      </c>
      <c r="J23" s="139">
        <v>612</v>
      </c>
    </row>
    <row r="24" spans="1:13" x14ac:dyDescent="0.25">
      <c r="B24" s="10" t="s">
        <v>212</v>
      </c>
      <c r="C24" s="2"/>
      <c r="D24" s="2">
        <v>4</v>
      </c>
      <c r="J24" s="139">
        <v>5042</v>
      </c>
    </row>
    <row r="25" spans="1:13" ht="32.25" customHeight="1" x14ac:dyDescent="0.25">
      <c r="B25" s="192" t="s">
        <v>217</v>
      </c>
      <c r="C25" s="192"/>
      <c r="D25" s="2">
        <f>D22-D23-D24</f>
        <v>21</v>
      </c>
      <c r="J25" s="139">
        <v>25216.19</v>
      </c>
    </row>
    <row r="26" spans="1:13" x14ac:dyDescent="0.25">
      <c r="B26" s="34" t="s">
        <v>222</v>
      </c>
      <c r="J26" s="139">
        <v>72988</v>
      </c>
    </row>
    <row r="27" spans="1:13" x14ac:dyDescent="0.25">
      <c r="B27" s="34" t="s">
        <v>218</v>
      </c>
      <c r="D27">
        <v>4</v>
      </c>
      <c r="J27" s="139">
        <v>2745</v>
      </c>
    </row>
    <row r="28" spans="1:13" x14ac:dyDescent="0.25">
      <c r="B28" s="34" t="s">
        <v>219</v>
      </c>
      <c r="D28">
        <v>4</v>
      </c>
      <c r="J28" s="139">
        <v>21189.16</v>
      </c>
    </row>
    <row r="29" spans="1:13" x14ac:dyDescent="0.25">
      <c r="B29" s="34" t="s">
        <v>220</v>
      </c>
      <c r="D29">
        <v>9</v>
      </c>
      <c r="J29" s="139">
        <v>6975</v>
      </c>
    </row>
    <row r="30" spans="1:13" x14ac:dyDescent="0.25">
      <c r="B30" s="34" t="s">
        <v>221</v>
      </c>
      <c r="D30">
        <v>4</v>
      </c>
      <c r="J30" s="112">
        <f>SUM(J21:J29)</f>
        <v>878510.4</v>
      </c>
    </row>
    <row r="31" spans="1:13" x14ac:dyDescent="0.25">
      <c r="D31" s="167">
        <f>SUM(D27:D30)-D25</f>
        <v>0</v>
      </c>
    </row>
  </sheetData>
  <mergeCells count="2">
    <mergeCell ref="A1:L1"/>
    <mergeCell ref="B25:C25"/>
  </mergeCells>
  <pageMargins left="0.11811023622047245" right="0.11811023622047245" top="0.15748031496062992" bottom="0.15748031496062992" header="0.31496062992125984" footer="0.31496062992125984"/>
  <pageSetup paperSize="9" scale="61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E11"/>
  <sheetViews>
    <sheetView view="pageBreakPreview" zoomScaleNormal="100" zoomScaleSheetLayoutView="100" workbookViewId="0">
      <selection sqref="A1:E1"/>
    </sheetView>
  </sheetViews>
  <sheetFormatPr defaultRowHeight="15.75" x14ac:dyDescent="0.25"/>
  <cols>
    <col min="1" max="1" width="18.25" customWidth="1"/>
    <col min="2" max="2" width="23.5" customWidth="1"/>
    <col min="3" max="3" width="32.75" customWidth="1"/>
    <col min="4" max="4" width="22" customWidth="1"/>
    <col min="5" max="5" width="15.875" customWidth="1"/>
  </cols>
  <sheetData>
    <row r="1" spans="1:5" ht="21" thickBot="1" x14ac:dyDescent="0.35">
      <c r="A1" s="193" t="s">
        <v>79</v>
      </c>
      <c r="B1" s="193"/>
      <c r="C1" s="193"/>
      <c r="D1" s="193"/>
      <c r="E1" s="193"/>
    </row>
    <row r="2" spans="1:5" s="1" customFormat="1" ht="16.5" thickBot="1" x14ac:dyDescent="0.3">
      <c r="A2" s="65" t="s">
        <v>60</v>
      </c>
      <c r="B2" s="69" t="s">
        <v>61</v>
      </c>
      <c r="C2" s="69" t="s">
        <v>62</v>
      </c>
      <c r="D2" s="69" t="s">
        <v>63</v>
      </c>
      <c r="E2" s="66" t="s">
        <v>64</v>
      </c>
    </row>
    <row r="3" spans="1:5" s="1" customFormat="1" x14ac:dyDescent="0.25">
      <c r="A3" s="68"/>
      <c r="B3" s="68"/>
      <c r="C3" s="68"/>
      <c r="D3" s="68"/>
      <c r="E3" s="68"/>
    </row>
    <row r="4" spans="1:5" s="1" customFormat="1" x14ac:dyDescent="0.25">
      <c r="A4" s="68"/>
      <c r="B4" s="68"/>
      <c r="C4" s="68"/>
      <c r="D4" s="68"/>
      <c r="E4" s="68"/>
    </row>
    <row r="5" spans="1:5" s="1" customFormat="1" x14ac:dyDescent="0.25">
      <c r="A5" s="68"/>
      <c r="B5" s="68"/>
      <c r="C5" s="68"/>
      <c r="D5" s="68"/>
      <c r="E5" s="68"/>
    </row>
    <row r="6" spans="1:5" s="1" customFormat="1" x14ac:dyDescent="0.25">
      <c r="A6" s="23"/>
      <c r="B6" s="23"/>
      <c r="C6" s="23"/>
      <c r="D6" s="23"/>
      <c r="E6" s="23"/>
    </row>
    <row r="7" spans="1:5" s="1" customFormat="1" x14ac:dyDescent="0.25">
      <c r="A7" s="23"/>
      <c r="B7" s="23"/>
      <c r="C7" s="23"/>
      <c r="D7" s="23"/>
      <c r="E7" s="23"/>
    </row>
    <row r="8" spans="1:5" s="1" customFormat="1" x14ac:dyDescent="0.25">
      <c r="A8" s="23"/>
      <c r="B8" s="23"/>
      <c r="C8" s="23"/>
      <c r="D8" s="23"/>
      <c r="E8" s="23"/>
    </row>
    <row r="9" spans="1:5" x14ac:dyDescent="0.25">
      <c r="A9" s="2"/>
      <c r="B9" s="2"/>
      <c r="C9" s="2"/>
      <c r="D9" s="2"/>
      <c r="E9" s="2"/>
    </row>
    <row r="10" spans="1:5" x14ac:dyDescent="0.25">
      <c r="A10" s="2"/>
      <c r="B10" s="2"/>
      <c r="C10" s="2"/>
      <c r="D10" s="2"/>
      <c r="E10" s="2"/>
    </row>
    <row r="11" spans="1:5" x14ac:dyDescent="0.25">
      <c r="D11" s="12"/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"/>
  <sheetViews>
    <sheetView workbookViewId="0">
      <selection activeCell="B10" sqref="B10:F10"/>
    </sheetView>
  </sheetViews>
  <sheetFormatPr defaultRowHeight="15.75" x14ac:dyDescent="0.25"/>
  <cols>
    <col min="1" max="1" width="12.125" style="79" customWidth="1"/>
    <col min="2" max="2" width="26.625" style="79" customWidth="1"/>
    <col min="3" max="5" width="8" style="79" customWidth="1"/>
    <col min="6" max="6" width="11.5" style="79" customWidth="1"/>
    <col min="7" max="8" width="8" style="79" customWidth="1"/>
    <col min="9" max="9" width="7.75" style="79" customWidth="1"/>
    <col min="11" max="11" width="9.75" customWidth="1"/>
    <col min="257" max="257" width="12.125" customWidth="1"/>
    <col min="258" max="264" width="8" customWidth="1"/>
    <col min="265" max="265" width="7.75" customWidth="1"/>
    <col min="267" max="267" width="9.75" customWidth="1"/>
    <col min="513" max="513" width="12.125" customWidth="1"/>
    <col min="514" max="520" width="8" customWidth="1"/>
    <col min="521" max="521" width="7.75" customWidth="1"/>
    <col min="523" max="523" width="9.75" customWidth="1"/>
    <col min="769" max="769" width="12.125" customWidth="1"/>
    <col min="770" max="776" width="8" customWidth="1"/>
    <col min="777" max="777" width="7.75" customWidth="1"/>
    <col min="779" max="779" width="9.75" customWidth="1"/>
    <col min="1025" max="1025" width="12.125" customWidth="1"/>
    <col min="1026" max="1032" width="8" customWidth="1"/>
    <col min="1033" max="1033" width="7.75" customWidth="1"/>
    <col min="1035" max="1035" width="9.75" customWidth="1"/>
    <col min="1281" max="1281" width="12.125" customWidth="1"/>
    <col min="1282" max="1288" width="8" customWidth="1"/>
    <col min="1289" max="1289" width="7.75" customWidth="1"/>
    <col min="1291" max="1291" width="9.75" customWidth="1"/>
    <col min="1537" max="1537" width="12.125" customWidth="1"/>
    <col min="1538" max="1544" width="8" customWidth="1"/>
    <col min="1545" max="1545" width="7.75" customWidth="1"/>
    <col min="1547" max="1547" width="9.75" customWidth="1"/>
    <col min="1793" max="1793" width="12.125" customWidth="1"/>
    <col min="1794" max="1800" width="8" customWidth="1"/>
    <col min="1801" max="1801" width="7.75" customWidth="1"/>
    <col min="1803" max="1803" width="9.75" customWidth="1"/>
    <col min="2049" max="2049" width="12.125" customWidth="1"/>
    <col min="2050" max="2056" width="8" customWidth="1"/>
    <col min="2057" max="2057" width="7.75" customWidth="1"/>
    <col min="2059" max="2059" width="9.75" customWidth="1"/>
    <col min="2305" max="2305" width="12.125" customWidth="1"/>
    <col min="2306" max="2312" width="8" customWidth="1"/>
    <col min="2313" max="2313" width="7.75" customWidth="1"/>
    <col min="2315" max="2315" width="9.75" customWidth="1"/>
    <col min="2561" max="2561" width="12.125" customWidth="1"/>
    <col min="2562" max="2568" width="8" customWidth="1"/>
    <col min="2569" max="2569" width="7.75" customWidth="1"/>
    <col min="2571" max="2571" width="9.75" customWidth="1"/>
    <col min="2817" max="2817" width="12.125" customWidth="1"/>
    <col min="2818" max="2824" width="8" customWidth="1"/>
    <col min="2825" max="2825" width="7.75" customWidth="1"/>
    <col min="2827" max="2827" width="9.75" customWidth="1"/>
    <col min="3073" max="3073" width="12.125" customWidth="1"/>
    <col min="3074" max="3080" width="8" customWidth="1"/>
    <col min="3081" max="3081" width="7.75" customWidth="1"/>
    <col min="3083" max="3083" width="9.75" customWidth="1"/>
    <col min="3329" max="3329" width="12.125" customWidth="1"/>
    <col min="3330" max="3336" width="8" customWidth="1"/>
    <col min="3337" max="3337" width="7.75" customWidth="1"/>
    <col min="3339" max="3339" width="9.75" customWidth="1"/>
    <col min="3585" max="3585" width="12.125" customWidth="1"/>
    <col min="3586" max="3592" width="8" customWidth="1"/>
    <col min="3593" max="3593" width="7.75" customWidth="1"/>
    <col min="3595" max="3595" width="9.75" customWidth="1"/>
    <col min="3841" max="3841" width="12.125" customWidth="1"/>
    <col min="3842" max="3848" width="8" customWidth="1"/>
    <col min="3849" max="3849" width="7.75" customWidth="1"/>
    <col min="3851" max="3851" width="9.75" customWidth="1"/>
    <col min="4097" max="4097" width="12.125" customWidth="1"/>
    <col min="4098" max="4104" width="8" customWidth="1"/>
    <col min="4105" max="4105" width="7.75" customWidth="1"/>
    <col min="4107" max="4107" width="9.75" customWidth="1"/>
    <col min="4353" max="4353" width="12.125" customWidth="1"/>
    <col min="4354" max="4360" width="8" customWidth="1"/>
    <col min="4361" max="4361" width="7.75" customWidth="1"/>
    <col min="4363" max="4363" width="9.75" customWidth="1"/>
    <col min="4609" max="4609" width="12.125" customWidth="1"/>
    <col min="4610" max="4616" width="8" customWidth="1"/>
    <col min="4617" max="4617" width="7.75" customWidth="1"/>
    <col min="4619" max="4619" width="9.75" customWidth="1"/>
    <col min="4865" max="4865" width="12.125" customWidth="1"/>
    <col min="4866" max="4872" width="8" customWidth="1"/>
    <col min="4873" max="4873" width="7.75" customWidth="1"/>
    <col min="4875" max="4875" width="9.75" customWidth="1"/>
    <col min="5121" max="5121" width="12.125" customWidth="1"/>
    <col min="5122" max="5128" width="8" customWidth="1"/>
    <col min="5129" max="5129" width="7.75" customWidth="1"/>
    <col min="5131" max="5131" width="9.75" customWidth="1"/>
    <col min="5377" max="5377" width="12.125" customWidth="1"/>
    <col min="5378" max="5384" width="8" customWidth="1"/>
    <col min="5385" max="5385" width="7.75" customWidth="1"/>
    <col min="5387" max="5387" width="9.75" customWidth="1"/>
    <col min="5633" max="5633" width="12.125" customWidth="1"/>
    <col min="5634" max="5640" width="8" customWidth="1"/>
    <col min="5641" max="5641" width="7.75" customWidth="1"/>
    <col min="5643" max="5643" width="9.75" customWidth="1"/>
    <col min="5889" max="5889" width="12.125" customWidth="1"/>
    <col min="5890" max="5896" width="8" customWidth="1"/>
    <col min="5897" max="5897" width="7.75" customWidth="1"/>
    <col min="5899" max="5899" width="9.75" customWidth="1"/>
    <col min="6145" max="6145" width="12.125" customWidth="1"/>
    <col min="6146" max="6152" width="8" customWidth="1"/>
    <col min="6153" max="6153" width="7.75" customWidth="1"/>
    <col min="6155" max="6155" width="9.75" customWidth="1"/>
    <col min="6401" max="6401" width="12.125" customWidth="1"/>
    <col min="6402" max="6408" width="8" customWidth="1"/>
    <col min="6409" max="6409" width="7.75" customWidth="1"/>
    <col min="6411" max="6411" width="9.75" customWidth="1"/>
    <col min="6657" max="6657" width="12.125" customWidth="1"/>
    <col min="6658" max="6664" width="8" customWidth="1"/>
    <col min="6665" max="6665" width="7.75" customWidth="1"/>
    <col min="6667" max="6667" width="9.75" customWidth="1"/>
    <col min="6913" max="6913" width="12.125" customWidth="1"/>
    <col min="6914" max="6920" width="8" customWidth="1"/>
    <col min="6921" max="6921" width="7.75" customWidth="1"/>
    <col min="6923" max="6923" width="9.75" customWidth="1"/>
    <col min="7169" max="7169" width="12.125" customWidth="1"/>
    <col min="7170" max="7176" width="8" customWidth="1"/>
    <col min="7177" max="7177" width="7.75" customWidth="1"/>
    <col min="7179" max="7179" width="9.75" customWidth="1"/>
    <col min="7425" max="7425" width="12.125" customWidth="1"/>
    <col min="7426" max="7432" width="8" customWidth="1"/>
    <col min="7433" max="7433" width="7.75" customWidth="1"/>
    <col min="7435" max="7435" width="9.75" customWidth="1"/>
    <col min="7681" max="7681" width="12.125" customWidth="1"/>
    <col min="7682" max="7688" width="8" customWidth="1"/>
    <col min="7689" max="7689" width="7.75" customWidth="1"/>
    <col min="7691" max="7691" width="9.75" customWidth="1"/>
    <col min="7937" max="7937" width="12.125" customWidth="1"/>
    <col min="7938" max="7944" width="8" customWidth="1"/>
    <col min="7945" max="7945" width="7.75" customWidth="1"/>
    <col min="7947" max="7947" width="9.75" customWidth="1"/>
    <col min="8193" max="8193" width="12.125" customWidth="1"/>
    <col min="8194" max="8200" width="8" customWidth="1"/>
    <col min="8201" max="8201" width="7.75" customWidth="1"/>
    <col min="8203" max="8203" width="9.75" customWidth="1"/>
    <col min="8449" max="8449" width="12.125" customWidth="1"/>
    <col min="8450" max="8456" width="8" customWidth="1"/>
    <col min="8457" max="8457" width="7.75" customWidth="1"/>
    <col min="8459" max="8459" width="9.75" customWidth="1"/>
    <col min="8705" max="8705" width="12.125" customWidth="1"/>
    <col min="8706" max="8712" width="8" customWidth="1"/>
    <col min="8713" max="8713" width="7.75" customWidth="1"/>
    <col min="8715" max="8715" width="9.75" customWidth="1"/>
    <col min="8961" max="8961" width="12.125" customWidth="1"/>
    <col min="8962" max="8968" width="8" customWidth="1"/>
    <col min="8969" max="8969" width="7.75" customWidth="1"/>
    <col min="8971" max="8971" width="9.75" customWidth="1"/>
    <col min="9217" max="9217" width="12.125" customWidth="1"/>
    <col min="9218" max="9224" width="8" customWidth="1"/>
    <col min="9225" max="9225" width="7.75" customWidth="1"/>
    <col min="9227" max="9227" width="9.75" customWidth="1"/>
    <col min="9473" max="9473" width="12.125" customWidth="1"/>
    <col min="9474" max="9480" width="8" customWidth="1"/>
    <col min="9481" max="9481" width="7.75" customWidth="1"/>
    <col min="9483" max="9483" width="9.75" customWidth="1"/>
    <col min="9729" max="9729" width="12.125" customWidth="1"/>
    <col min="9730" max="9736" width="8" customWidth="1"/>
    <col min="9737" max="9737" width="7.75" customWidth="1"/>
    <col min="9739" max="9739" width="9.75" customWidth="1"/>
    <col min="9985" max="9985" width="12.125" customWidth="1"/>
    <col min="9986" max="9992" width="8" customWidth="1"/>
    <col min="9993" max="9993" width="7.75" customWidth="1"/>
    <col min="9995" max="9995" width="9.75" customWidth="1"/>
    <col min="10241" max="10241" width="12.125" customWidth="1"/>
    <col min="10242" max="10248" width="8" customWidth="1"/>
    <col min="10249" max="10249" width="7.75" customWidth="1"/>
    <col min="10251" max="10251" width="9.75" customWidth="1"/>
    <col min="10497" max="10497" width="12.125" customWidth="1"/>
    <col min="10498" max="10504" width="8" customWidth="1"/>
    <col min="10505" max="10505" width="7.75" customWidth="1"/>
    <col min="10507" max="10507" width="9.75" customWidth="1"/>
    <col min="10753" max="10753" width="12.125" customWidth="1"/>
    <col min="10754" max="10760" width="8" customWidth="1"/>
    <col min="10761" max="10761" width="7.75" customWidth="1"/>
    <col min="10763" max="10763" width="9.75" customWidth="1"/>
    <col min="11009" max="11009" width="12.125" customWidth="1"/>
    <col min="11010" max="11016" width="8" customWidth="1"/>
    <col min="11017" max="11017" width="7.75" customWidth="1"/>
    <col min="11019" max="11019" width="9.75" customWidth="1"/>
    <col min="11265" max="11265" width="12.125" customWidth="1"/>
    <col min="11266" max="11272" width="8" customWidth="1"/>
    <col min="11273" max="11273" width="7.75" customWidth="1"/>
    <col min="11275" max="11275" width="9.75" customWidth="1"/>
    <col min="11521" max="11521" width="12.125" customWidth="1"/>
    <col min="11522" max="11528" width="8" customWidth="1"/>
    <col min="11529" max="11529" width="7.75" customWidth="1"/>
    <col min="11531" max="11531" width="9.75" customWidth="1"/>
    <col min="11777" max="11777" width="12.125" customWidth="1"/>
    <col min="11778" max="11784" width="8" customWidth="1"/>
    <col min="11785" max="11785" width="7.75" customWidth="1"/>
    <col min="11787" max="11787" width="9.75" customWidth="1"/>
    <col min="12033" max="12033" width="12.125" customWidth="1"/>
    <col min="12034" max="12040" width="8" customWidth="1"/>
    <col min="12041" max="12041" width="7.75" customWidth="1"/>
    <col min="12043" max="12043" width="9.75" customWidth="1"/>
    <col min="12289" max="12289" width="12.125" customWidth="1"/>
    <col min="12290" max="12296" width="8" customWidth="1"/>
    <col min="12297" max="12297" width="7.75" customWidth="1"/>
    <col min="12299" max="12299" width="9.75" customWidth="1"/>
    <col min="12545" max="12545" width="12.125" customWidth="1"/>
    <col min="12546" max="12552" width="8" customWidth="1"/>
    <col min="12553" max="12553" width="7.75" customWidth="1"/>
    <col min="12555" max="12555" width="9.75" customWidth="1"/>
    <col min="12801" max="12801" width="12.125" customWidth="1"/>
    <col min="12802" max="12808" width="8" customWidth="1"/>
    <col min="12809" max="12809" width="7.75" customWidth="1"/>
    <col min="12811" max="12811" width="9.75" customWidth="1"/>
    <col min="13057" max="13057" width="12.125" customWidth="1"/>
    <col min="13058" max="13064" width="8" customWidth="1"/>
    <col min="13065" max="13065" width="7.75" customWidth="1"/>
    <col min="13067" max="13067" width="9.75" customWidth="1"/>
    <col min="13313" max="13313" width="12.125" customWidth="1"/>
    <col min="13314" max="13320" width="8" customWidth="1"/>
    <col min="13321" max="13321" width="7.75" customWidth="1"/>
    <col min="13323" max="13323" width="9.75" customWidth="1"/>
    <col min="13569" max="13569" width="12.125" customWidth="1"/>
    <col min="13570" max="13576" width="8" customWidth="1"/>
    <col min="13577" max="13577" width="7.75" customWidth="1"/>
    <col min="13579" max="13579" width="9.75" customWidth="1"/>
    <col min="13825" max="13825" width="12.125" customWidth="1"/>
    <col min="13826" max="13832" width="8" customWidth="1"/>
    <col min="13833" max="13833" width="7.75" customWidth="1"/>
    <col min="13835" max="13835" width="9.75" customWidth="1"/>
    <col min="14081" max="14081" width="12.125" customWidth="1"/>
    <col min="14082" max="14088" width="8" customWidth="1"/>
    <col min="14089" max="14089" width="7.75" customWidth="1"/>
    <col min="14091" max="14091" width="9.75" customWidth="1"/>
    <col min="14337" max="14337" width="12.125" customWidth="1"/>
    <col min="14338" max="14344" width="8" customWidth="1"/>
    <col min="14345" max="14345" width="7.75" customWidth="1"/>
    <col min="14347" max="14347" width="9.75" customWidth="1"/>
    <col min="14593" max="14593" width="12.125" customWidth="1"/>
    <col min="14594" max="14600" width="8" customWidth="1"/>
    <col min="14601" max="14601" width="7.75" customWidth="1"/>
    <col min="14603" max="14603" width="9.75" customWidth="1"/>
    <col min="14849" max="14849" width="12.125" customWidth="1"/>
    <col min="14850" max="14856" width="8" customWidth="1"/>
    <col min="14857" max="14857" width="7.75" customWidth="1"/>
    <col min="14859" max="14859" width="9.75" customWidth="1"/>
    <col min="15105" max="15105" width="12.125" customWidth="1"/>
    <col min="15106" max="15112" width="8" customWidth="1"/>
    <col min="15113" max="15113" width="7.75" customWidth="1"/>
    <col min="15115" max="15115" width="9.75" customWidth="1"/>
    <col min="15361" max="15361" width="12.125" customWidth="1"/>
    <col min="15362" max="15368" width="8" customWidth="1"/>
    <col min="15369" max="15369" width="7.75" customWidth="1"/>
    <col min="15371" max="15371" width="9.75" customWidth="1"/>
    <col min="15617" max="15617" width="12.125" customWidth="1"/>
    <col min="15618" max="15624" width="8" customWidth="1"/>
    <col min="15625" max="15625" width="7.75" customWidth="1"/>
    <col min="15627" max="15627" width="9.75" customWidth="1"/>
    <col min="15873" max="15873" width="12.125" customWidth="1"/>
    <col min="15874" max="15880" width="8" customWidth="1"/>
    <col min="15881" max="15881" width="7.75" customWidth="1"/>
    <col min="15883" max="15883" width="9.75" customWidth="1"/>
    <col min="16129" max="16129" width="12.125" customWidth="1"/>
    <col min="16130" max="16136" width="8" customWidth="1"/>
    <col min="16137" max="16137" width="7.75" customWidth="1"/>
    <col min="16139" max="16139" width="9.75" customWidth="1"/>
  </cols>
  <sheetData>
    <row r="1" spans="1:14" x14ac:dyDescent="0.25">
      <c r="A1" s="90" t="s">
        <v>0</v>
      </c>
      <c r="B1" s="91"/>
      <c r="C1" s="91"/>
      <c r="D1" s="91"/>
      <c r="E1" s="91"/>
      <c r="F1" s="91"/>
    </row>
    <row r="2" spans="1:14" ht="20.100000000000001" customHeight="1" x14ac:dyDescent="0.25">
      <c r="A2" s="89" t="s">
        <v>1</v>
      </c>
      <c r="B2" s="176" t="s">
        <v>80</v>
      </c>
      <c r="C2" s="176"/>
      <c r="D2" s="176"/>
      <c r="E2" s="176"/>
      <c r="F2" s="176"/>
      <c r="G2" s="80"/>
      <c r="H2" s="80"/>
      <c r="I2" s="80"/>
      <c r="J2" s="80"/>
      <c r="K2" s="80"/>
      <c r="L2" s="4"/>
      <c r="M2" s="4"/>
      <c r="N2" s="4"/>
    </row>
    <row r="3" spans="1:14" ht="20.100000000000001" customHeight="1" x14ac:dyDescent="0.25">
      <c r="A3" s="89" t="s">
        <v>2</v>
      </c>
      <c r="B3" s="177" t="s">
        <v>81</v>
      </c>
      <c r="C3" s="177"/>
      <c r="D3" s="177"/>
      <c r="E3" s="177"/>
      <c r="F3" s="177"/>
      <c r="G3" s="80"/>
      <c r="H3" s="80"/>
      <c r="I3" s="80"/>
      <c r="J3" s="80"/>
      <c r="K3" s="80"/>
      <c r="L3" s="4"/>
      <c r="M3" s="4"/>
      <c r="N3" s="4"/>
    </row>
    <row r="4" spans="1:14" ht="22.5" customHeight="1" x14ac:dyDescent="0.25">
      <c r="A4" s="89" t="s">
        <v>3</v>
      </c>
      <c r="B4" s="178" t="s">
        <v>82</v>
      </c>
      <c r="C4" s="178"/>
      <c r="D4" s="178"/>
      <c r="E4" s="178"/>
      <c r="F4" s="178"/>
      <c r="G4" s="82"/>
      <c r="H4" s="82"/>
      <c r="I4" s="82"/>
      <c r="J4" s="82"/>
      <c r="K4" s="82"/>
    </row>
    <row r="5" spans="1:14" ht="20.100000000000001" customHeight="1" x14ac:dyDescent="0.25">
      <c r="A5" s="89" t="s">
        <v>4</v>
      </c>
      <c r="B5" s="178" t="s">
        <v>83</v>
      </c>
      <c r="C5" s="178"/>
      <c r="D5" s="178"/>
      <c r="E5" s="178"/>
      <c r="F5" s="178"/>
      <c r="G5" s="82"/>
      <c r="H5" s="82"/>
      <c r="I5" s="82"/>
      <c r="J5" s="83"/>
      <c r="K5" s="83"/>
    </row>
    <row r="6" spans="1:14" ht="34.5" customHeight="1" x14ac:dyDescent="0.25">
      <c r="A6" s="89" t="s">
        <v>5</v>
      </c>
      <c r="B6" s="182" t="s">
        <v>84</v>
      </c>
      <c r="C6" s="182"/>
      <c r="D6" s="182"/>
      <c r="E6" s="182"/>
      <c r="F6" s="182"/>
      <c r="G6" s="87"/>
      <c r="H6" s="87"/>
      <c r="I6" s="87"/>
      <c r="J6" s="84"/>
      <c r="K6" s="84"/>
    </row>
    <row r="7" spans="1:14" ht="35.25" customHeight="1" x14ac:dyDescent="0.25">
      <c r="A7" s="89" t="s">
        <v>6</v>
      </c>
      <c r="B7" s="182" t="s">
        <v>85</v>
      </c>
      <c r="C7" s="182"/>
      <c r="D7" s="182"/>
      <c r="E7" s="182"/>
      <c r="F7" s="182"/>
      <c r="G7" s="87"/>
      <c r="H7" s="87"/>
      <c r="I7" s="87"/>
      <c r="J7" s="84"/>
      <c r="K7" s="84"/>
    </row>
    <row r="8" spans="1:14" ht="20.100000000000001" customHeight="1" x14ac:dyDescent="0.25">
      <c r="A8" s="89" t="s">
        <v>7</v>
      </c>
      <c r="B8" s="180" t="s">
        <v>86</v>
      </c>
      <c r="C8" s="180"/>
      <c r="D8" s="180"/>
      <c r="E8" s="180"/>
      <c r="F8" s="180"/>
      <c r="G8" s="88"/>
      <c r="H8" s="88"/>
      <c r="I8" s="88"/>
      <c r="J8" s="85"/>
      <c r="K8" s="85"/>
    </row>
    <row r="9" spans="1:14" ht="20.100000000000001" customHeight="1" x14ac:dyDescent="0.25">
      <c r="A9" s="89" t="s">
        <v>8</v>
      </c>
      <c r="B9" s="181" t="s">
        <v>87</v>
      </c>
      <c r="C9" s="181"/>
      <c r="D9" s="181"/>
      <c r="E9" s="181"/>
      <c r="F9" s="181"/>
      <c r="G9" s="81"/>
      <c r="H9" s="81"/>
      <c r="I9" s="81"/>
      <c r="J9" s="86"/>
      <c r="K9" s="86"/>
    </row>
    <row r="10" spans="1:14" ht="20.100000000000001" customHeight="1" x14ac:dyDescent="0.25">
      <c r="A10" s="89" t="s">
        <v>9</v>
      </c>
      <c r="B10" s="179" t="s">
        <v>88</v>
      </c>
      <c r="C10" s="179"/>
      <c r="D10" s="179"/>
      <c r="E10" s="179"/>
      <c r="F10" s="179"/>
      <c r="G10" s="81"/>
      <c r="H10" s="81"/>
      <c r="I10" s="81"/>
      <c r="J10" s="86"/>
      <c r="K10" s="86"/>
    </row>
  </sheetData>
  <mergeCells count="9">
    <mergeCell ref="B2:F2"/>
    <mergeCell ref="B3:F3"/>
    <mergeCell ref="B4:F4"/>
    <mergeCell ref="B5:F5"/>
    <mergeCell ref="B10:F10"/>
    <mergeCell ref="B8:F8"/>
    <mergeCell ref="B9:F9"/>
    <mergeCell ref="B7:F7"/>
    <mergeCell ref="B6:F6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22"/>
  <sheetViews>
    <sheetView view="pageBreakPreview" zoomScaleNormal="100" zoomScaleSheetLayoutView="100" workbookViewId="0">
      <selection activeCell="C3" sqref="C3"/>
    </sheetView>
  </sheetViews>
  <sheetFormatPr defaultRowHeight="15.75" x14ac:dyDescent="0.25"/>
  <cols>
    <col min="1" max="1" width="3.875" bestFit="1" customWidth="1"/>
    <col min="2" max="2" width="38.625" customWidth="1"/>
    <col min="3" max="3" width="29" customWidth="1"/>
    <col min="4" max="5" width="11.875" customWidth="1"/>
    <col min="6" max="6" width="12.125" customWidth="1"/>
    <col min="7" max="8" width="10.625" customWidth="1"/>
  </cols>
  <sheetData>
    <row r="1" spans="1:10" ht="48" customHeight="1" thickBot="1" x14ac:dyDescent="0.3">
      <c r="A1" s="183" t="s">
        <v>67</v>
      </c>
      <c r="B1" s="183"/>
      <c r="C1" s="183"/>
      <c r="D1" s="183"/>
      <c r="E1" s="183"/>
      <c r="F1" s="183"/>
      <c r="G1" s="3"/>
      <c r="H1" s="3"/>
      <c r="I1" s="8"/>
      <c r="J1" s="8"/>
    </row>
    <row r="2" spans="1:10" ht="48" thickBot="1" x14ac:dyDescent="0.3">
      <c r="A2" s="49" t="s">
        <v>13</v>
      </c>
      <c r="B2" s="46" t="s">
        <v>14</v>
      </c>
      <c r="C2" s="46" t="s">
        <v>15</v>
      </c>
      <c r="D2" s="46" t="s">
        <v>16</v>
      </c>
      <c r="E2" s="46" t="s">
        <v>17</v>
      </c>
      <c r="F2" s="47" t="s">
        <v>18</v>
      </c>
      <c r="G2" s="13"/>
      <c r="H2" s="13"/>
    </row>
    <row r="3" spans="1:10" x14ac:dyDescent="0.25">
      <c r="A3" s="39">
        <v>1</v>
      </c>
      <c r="B3" s="15" t="s">
        <v>231</v>
      </c>
      <c r="C3" s="15" t="s">
        <v>234</v>
      </c>
      <c r="D3" s="170">
        <v>44056</v>
      </c>
      <c r="E3" s="170">
        <v>44236</v>
      </c>
      <c r="F3" s="171" t="s">
        <v>228</v>
      </c>
      <c r="G3" s="11"/>
      <c r="H3" s="11"/>
    </row>
    <row r="4" spans="1:10" x14ac:dyDescent="0.25">
      <c r="A4" s="39"/>
      <c r="B4" s="39"/>
      <c r="C4" s="39"/>
      <c r="D4" s="39"/>
      <c r="E4" s="39"/>
      <c r="F4" s="48"/>
      <c r="G4" s="11"/>
      <c r="H4" s="11"/>
    </row>
    <row r="5" spans="1:10" x14ac:dyDescent="0.25">
      <c r="A5" s="39"/>
      <c r="B5" s="39"/>
      <c r="C5" s="39"/>
      <c r="D5" s="39"/>
      <c r="E5" s="39"/>
      <c r="F5" s="48"/>
      <c r="G5" s="11"/>
      <c r="H5" s="11"/>
    </row>
    <row r="6" spans="1:10" x14ac:dyDescent="0.25">
      <c r="A6" s="39"/>
      <c r="B6" s="39"/>
      <c r="C6" s="39"/>
      <c r="D6" s="39"/>
      <c r="E6" s="39"/>
      <c r="F6" s="48"/>
      <c r="G6" s="11"/>
      <c r="H6" s="11"/>
    </row>
    <row r="7" spans="1:10" x14ac:dyDescent="0.25">
      <c r="A7" s="2"/>
      <c r="B7" s="2"/>
      <c r="C7" s="2"/>
      <c r="D7" s="2"/>
      <c r="E7" s="2"/>
      <c r="F7" s="9"/>
      <c r="G7" s="11"/>
      <c r="H7" s="11"/>
    </row>
    <row r="8" spans="1:10" x14ac:dyDescent="0.25">
      <c r="A8" s="2"/>
      <c r="B8" s="2"/>
      <c r="C8" s="2"/>
      <c r="D8" s="2"/>
      <c r="E8" s="2"/>
      <c r="F8" s="9"/>
      <c r="G8" s="11"/>
      <c r="H8" s="11"/>
    </row>
    <row r="9" spans="1:10" x14ac:dyDescent="0.25">
      <c r="A9" s="2"/>
      <c r="B9" s="2"/>
      <c r="C9" s="2"/>
      <c r="D9" s="2"/>
      <c r="E9" s="2"/>
      <c r="F9" s="9"/>
      <c r="G9" s="11"/>
      <c r="H9" s="11"/>
    </row>
    <row r="10" spans="1:10" ht="12.75" customHeight="1" thickBot="1" x14ac:dyDescent="0.3">
      <c r="A10" s="4"/>
      <c r="B10" s="4"/>
      <c r="C10" s="4"/>
      <c r="D10" s="4"/>
      <c r="E10" s="4"/>
      <c r="F10" s="11"/>
      <c r="G10" s="11"/>
      <c r="H10" s="11"/>
    </row>
    <row r="11" spans="1:10" ht="64.5" customHeight="1" thickBot="1" x14ac:dyDescent="0.3">
      <c r="B11" s="50" t="s">
        <v>19</v>
      </c>
      <c r="C11" s="40"/>
      <c r="D11" s="47" t="s">
        <v>20</v>
      </c>
      <c r="E11" s="4"/>
      <c r="F11" s="11"/>
      <c r="G11" s="11"/>
      <c r="H11" s="11"/>
    </row>
    <row r="12" spans="1:10" x14ac:dyDescent="0.25">
      <c r="B12" s="15" t="s">
        <v>68</v>
      </c>
      <c r="C12" s="16">
        <v>2</v>
      </c>
      <c r="D12" s="39">
        <v>0</v>
      </c>
      <c r="E12" s="20" t="s">
        <v>232</v>
      </c>
      <c r="F12" s="20" t="s">
        <v>233</v>
      </c>
      <c r="G12" s="4"/>
      <c r="H12" s="4"/>
    </row>
    <row r="13" spans="1:10" x14ac:dyDescent="0.25">
      <c r="B13" s="15" t="s">
        <v>69</v>
      </c>
      <c r="C13" s="17">
        <v>0</v>
      </c>
      <c r="D13" s="2">
        <v>0</v>
      </c>
      <c r="E13" s="4"/>
      <c r="F13" s="4"/>
      <c r="G13" s="4"/>
      <c r="H13" s="4"/>
    </row>
    <row r="14" spans="1:10" x14ac:dyDescent="0.25">
      <c r="B14" s="15" t="s">
        <v>70</v>
      </c>
      <c r="C14" s="17">
        <v>2</v>
      </c>
      <c r="D14" s="2">
        <v>0</v>
      </c>
      <c r="E14" s="20" t="s">
        <v>232</v>
      </c>
      <c r="F14" s="20" t="s">
        <v>233</v>
      </c>
      <c r="G14" s="4"/>
      <c r="H14" s="4"/>
    </row>
    <row r="15" spans="1:10" x14ac:dyDescent="0.25">
      <c r="B15" s="10" t="s">
        <v>21</v>
      </c>
      <c r="C15" s="17">
        <v>0</v>
      </c>
      <c r="D15" s="2"/>
      <c r="E15" s="4"/>
      <c r="F15" s="4"/>
      <c r="G15" s="4"/>
      <c r="H15" s="4"/>
    </row>
    <row r="16" spans="1:10" x14ac:dyDescent="0.25">
      <c r="B16" s="2" t="s">
        <v>22</v>
      </c>
      <c r="C16" s="17">
        <v>0</v>
      </c>
      <c r="D16" s="2"/>
      <c r="E16" s="4"/>
      <c r="F16" s="4"/>
      <c r="G16" s="4"/>
      <c r="H16" s="4"/>
    </row>
    <row r="17" spans="2:6" x14ac:dyDescent="0.25">
      <c r="B17" s="2" t="s">
        <v>23</v>
      </c>
      <c r="C17" s="17">
        <v>0</v>
      </c>
      <c r="D17" s="2"/>
      <c r="E17" s="4"/>
      <c r="F17" s="4"/>
    </row>
    <row r="18" spans="2:6" x14ac:dyDescent="0.25">
      <c r="B18" s="2" t="s">
        <v>24</v>
      </c>
      <c r="C18" s="17">
        <v>0</v>
      </c>
      <c r="D18" s="2"/>
      <c r="E18" s="4"/>
      <c r="F18" s="4"/>
    </row>
    <row r="19" spans="2:6" ht="9.75" customHeight="1" thickBot="1" x14ac:dyDescent="0.3">
      <c r="B19" s="4"/>
      <c r="C19" s="4"/>
      <c r="D19" s="4"/>
      <c r="E19" s="4"/>
      <c r="F19" s="4"/>
    </row>
    <row r="20" spans="2:6" ht="31.5" customHeight="1" thickBot="1" x14ac:dyDescent="0.3">
      <c r="B20" s="51" t="s">
        <v>25</v>
      </c>
      <c r="C20" s="52" t="s">
        <v>26</v>
      </c>
      <c r="E20" s="4"/>
      <c r="F20" s="4"/>
    </row>
    <row r="21" spans="2:6" ht="32.25" customHeight="1" x14ac:dyDescent="0.25">
      <c r="B21" s="172">
        <v>1</v>
      </c>
      <c r="C21" s="68">
        <v>41</v>
      </c>
      <c r="D21" s="20"/>
      <c r="E21" s="4"/>
      <c r="F21" s="4"/>
    </row>
    <row r="22" spans="2:6" x14ac:dyDescent="0.25">
      <c r="D22" s="12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23"/>
  <sheetViews>
    <sheetView view="pageBreakPreview" zoomScaleNormal="100" zoomScaleSheetLayoutView="100" workbookViewId="0">
      <selection activeCell="D18" sqref="D18"/>
    </sheetView>
  </sheetViews>
  <sheetFormatPr defaultRowHeight="15.75" x14ac:dyDescent="0.25"/>
  <cols>
    <col min="1" max="1" width="4.125" customWidth="1"/>
    <col min="2" max="2" width="38" customWidth="1"/>
    <col min="3" max="3" width="24.375" customWidth="1"/>
    <col min="4" max="4" width="16.5" customWidth="1"/>
    <col min="5" max="5" width="15.375" customWidth="1"/>
    <col min="6" max="6" width="20.375" customWidth="1"/>
    <col min="7" max="7" width="12.625" customWidth="1"/>
  </cols>
  <sheetData>
    <row r="1" spans="1:7" ht="48" customHeight="1" thickBot="1" x14ac:dyDescent="0.35">
      <c r="A1" s="184" t="s">
        <v>71</v>
      </c>
      <c r="B1" s="184"/>
      <c r="C1" s="184"/>
      <c r="D1" s="184"/>
      <c r="E1" s="184"/>
      <c r="F1" s="184"/>
      <c r="G1" s="18"/>
    </row>
    <row r="2" spans="1:7" ht="32.25" thickBot="1" x14ac:dyDescent="0.3">
      <c r="A2" s="53" t="s">
        <v>13</v>
      </c>
      <c r="B2" s="41" t="s">
        <v>14</v>
      </c>
      <c r="C2" s="41" t="s">
        <v>15</v>
      </c>
      <c r="D2" s="41" t="s">
        <v>16</v>
      </c>
      <c r="E2" s="41" t="s">
        <v>27</v>
      </c>
      <c r="F2" s="42" t="s">
        <v>18</v>
      </c>
      <c r="G2" s="7"/>
    </row>
    <row r="3" spans="1:7" x14ac:dyDescent="0.25">
      <c r="A3" s="32" t="s">
        <v>225</v>
      </c>
      <c r="B3" s="32" t="s">
        <v>226</v>
      </c>
      <c r="C3" s="32" t="s">
        <v>227</v>
      </c>
      <c r="D3" s="168">
        <v>44155</v>
      </c>
      <c r="E3" s="168">
        <v>44306</v>
      </c>
      <c r="F3" s="169" t="s">
        <v>228</v>
      </c>
      <c r="G3" s="11"/>
    </row>
    <row r="4" spans="1:7" x14ac:dyDescent="0.25">
      <c r="A4" s="22"/>
      <c r="B4" s="22"/>
      <c r="C4" s="22"/>
      <c r="D4" s="22"/>
      <c r="E4" s="22"/>
      <c r="F4" s="19"/>
      <c r="G4" s="11"/>
    </row>
    <row r="5" spans="1:7" x14ac:dyDescent="0.25">
      <c r="A5" s="22"/>
      <c r="B5" s="22"/>
      <c r="C5" s="22"/>
      <c r="D5" s="22"/>
      <c r="E5" s="22"/>
      <c r="F5" s="19"/>
      <c r="G5" s="11"/>
    </row>
    <row r="6" spans="1:7" x14ac:dyDescent="0.25">
      <c r="A6" s="22"/>
      <c r="B6" s="22"/>
      <c r="C6" s="22"/>
      <c r="D6" s="22"/>
      <c r="E6" s="22"/>
      <c r="F6" s="19"/>
      <c r="G6" s="11"/>
    </row>
    <row r="7" spans="1:7" x14ac:dyDescent="0.25">
      <c r="A7" s="22"/>
      <c r="B7" s="22"/>
      <c r="C7" s="22"/>
      <c r="D7" s="22"/>
      <c r="E7" s="22"/>
      <c r="F7" s="19"/>
      <c r="G7" s="11"/>
    </row>
    <row r="8" spans="1:7" x14ac:dyDescent="0.25">
      <c r="A8" s="22"/>
      <c r="B8" s="22"/>
      <c r="C8" s="22"/>
      <c r="D8" s="22"/>
      <c r="E8" s="22"/>
      <c r="F8" s="19"/>
      <c r="G8" s="11"/>
    </row>
    <row r="9" spans="1:7" x14ac:dyDescent="0.25">
      <c r="A9" s="22"/>
      <c r="B9" s="22"/>
      <c r="C9" s="22"/>
      <c r="D9" s="22"/>
      <c r="E9" s="22"/>
      <c r="F9" s="19"/>
      <c r="G9" s="11"/>
    </row>
    <row r="10" spans="1:7" x14ac:dyDescent="0.25">
      <c r="A10" s="22"/>
      <c r="B10" s="22"/>
      <c r="C10" s="22"/>
      <c r="D10" s="22"/>
      <c r="E10" s="22"/>
      <c r="F10" s="19"/>
      <c r="G10" s="4"/>
    </row>
    <row r="11" spans="1:7" ht="16.5" thickBot="1" x14ac:dyDescent="0.3">
      <c r="A11" s="27"/>
      <c r="B11" s="27"/>
      <c r="C11" s="27"/>
      <c r="D11" s="27"/>
      <c r="E11" s="27"/>
      <c r="F11" s="28"/>
      <c r="G11" s="4"/>
    </row>
    <row r="12" spans="1:7" ht="53.25" customHeight="1" thickBot="1" x14ac:dyDescent="0.3">
      <c r="A12" s="29"/>
      <c r="B12" s="54" t="s">
        <v>28</v>
      </c>
      <c r="C12" s="55"/>
      <c r="D12" s="56" t="s">
        <v>20</v>
      </c>
      <c r="E12" s="27"/>
      <c r="F12" s="28"/>
      <c r="G12" s="4"/>
    </row>
    <row r="13" spans="1:7" x14ac:dyDescent="0.25">
      <c r="A13" s="29"/>
      <c r="B13" s="32" t="s">
        <v>68</v>
      </c>
      <c r="C13" s="31">
        <v>1</v>
      </c>
      <c r="D13" s="37">
        <v>0</v>
      </c>
      <c r="E13" s="34" t="s">
        <v>229</v>
      </c>
      <c r="F13" s="27"/>
      <c r="G13" s="4"/>
    </row>
    <row r="14" spans="1:7" x14ac:dyDescent="0.25">
      <c r="A14" s="29"/>
      <c r="B14" s="32" t="s">
        <v>69</v>
      </c>
      <c r="C14" s="33">
        <v>1</v>
      </c>
      <c r="D14" s="22">
        <v>0</v>
      </c>
      <c r="E14" s="34" t="s">
        <v>230</v>
      </c>
      <c r="F14" s="27"/>
      <c r="G14" s="4"/>
    </row>
    <row r="15" spans="1:7" x14ac:dyDescent="0.25">
      <c r="A15" s="29"/>
      <c r="B15" s="32" t="s">
        <v>70</v>
      </c>
      <c r="C15" s="33">
        <v>1</v>
      </c>
      <c r="D15" s="22">
        <v>0</v>
      </c>
      <c r="E15" s="34" t="s">
        <v>229</v>
      </c>
      <c r="F15" s="34"/>
      <c r="G15" s="4"/>
    </row>
    <row r="16" spans="1:7" x14ac:dyDescent="0.25">
      <c r="A16" s="29"/>
      <c r="B16" s="30" t="s">
        <v>21</v>
      </c>
      <c r="C16" s="33">
        <v>0</v>
      </c>
      <c r="D16" s="22"/>
      <c r="E16" s="27"/>
      <c r="F16" s="27"/>
      <c r="G16" s="4"/>
    </row>
    <row r="17" spans="1:7" x14ac:dyDescent="0.25">
      <c r="A17" s="29"/>
      <c r="B17" s="22" t="s">
        <v>22</v>
      </c>
      <c r="C17" s="33">
        <v>0</v>
      </c>
      <c r="D17" s="22"/>
      <c r="E17" s="27"/>
      <c r="F17" s="27"/>
      <c r="G17" s="4"/>
    </row>
    <row r="18" spans="1:7" x14ac:dyDescent="0.25">
      <c r="A18" s="29"/>
      <c r="B18" s="22" t="s">
        <v>23</v>
      </c>
      <c r="C18" s="33">
        <v>0</v>
      </c>
      <c r="D18" s="22"/>
      <c r="E18" s="27"/>
      <c r="F18" s="27"/>
    </row>
    <row r="19" spans="1:7" x14ac:dyDescent="0.25">
      <c r="A19" s="29"/>
      <c r="B19" s="22" t="s">
        <v>24</v>
      </c>
      <c r="C19" s="33">
        <v>0</v>
      </c>
      <c r="D19" s="22"/>
      <c r="E19" s="27"/>
      <c r="F19" s="27"/>
    </row>
    <row r="20" spans="1:7" ht="16.5" thickBot="1" x14ac:dyDescent="0.3">
      <c r="A20" s="29"/>
      <c r="B20" s="27"/>
      <c r="C20" s="27"/>
      <c r="D20" s="27"/>
      <c r="E20" s="27"/>
      <c r="F20" s="27"/>
    </row>
    <row r="21" spans="1:7" ht="31.5" customHeight="1" thickBot="1" x14ac:dyDescent="0.3">
      <c r="A21" s="29"/>
      <c r="B21" s="57" t="s">
        <v>29</v>
      </c>
      <c r="C21" s="58" t="s">
        <v>30</v>
      </c>
      <c r="E21" s="27"/>
      <c r="F21" s="27"/>
    </row>
    <row r="22" spans="1:7" ht="29.25" customHeight="1" x14ac:dyDescent="0.25">
      <c r="A22" s="29"/>
      <c r="B22" s="26">
        <v>1</v>
      </c>
      <c r="C22" s="32">
        <v>34</v>
      </c>
      <c r="D22" s="34"/>
      <c r="E22" s="27"/>
      <c r="F22" s="27"/>
    </row>
    <row r="23" spans="1:7" x14ac:dyDescent="0.25">
      <c r="D23" s="12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24"/>
  <sheetViews>
    <sheetView view="pageBreakPreview" topLeftCell="A7" zoomScaleNormal="100" zoomScaleSheetLayoutView="100" workbookViewId="0">
      <selection activeCell="I8" sqref="I8"/>
    </sheetView>
  </sheetViews>
  <sheetFormatPr defaultRowHeight="15.75" x14ac:dyDescent="0.25"/>
  <cols>
    <col min="1" max="2" width="10.625" customWidth="1"/>
    <col min="3" max="3" width="12" customWidth="1"/>
    <col min="4" max="11" width="10.625" customWidth="1"/>
  </cols>
  <sheetData>
    <row r="1" spans="1:11" ht="32.25" customHeight="1" x14ac:dyDescent="0.25">
      <c r="A1" s="185" t="s">
        <v>72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</row>
    <row r="2" spans="1:11" ht="17.25" customHeight="1" thickBot="1" x14ac:dyDescent="0.3">
      <c r="A2" s="36" t="s">
        <v>73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81.75" customHeight="1" thickBot="1" x14ac:dyDescent="0.3">
      <c r="A3" s="60" t="s">
        <v>33</v>
      </c>
      <c r="B3" s="61" t="s">
        <v>34</v>
      </c>
      <c r="C3" s="61" t="s">
        <v>35</v>
      </c>
      <c r="D3" s="62" t="s">
        <v>36</v>
      </c>
      <c r="E3" s="61" t="s">
        <v>37</v>
      </c>
      <c r="F3" s="61" t="s">
        <v>38</v>
      </c>
      <c r="G3" s="61" t="s">
        <v>39</v>
      </c>
      <c r="H3" s="61" t="s">
        <v>40</v>
      </c>
      <c r="I3" s="61" t="s">
        <v>41</v>
      </c>
      <c r="J3" s="63" t="s">
        <v>31</v>
      </c>
      <c r="K3" s="64" t="s">
        <v>10</v>
      </c>
    </row>
    <row r="4" spans="1:11" x14ac:dyDescent="0.2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</row>
    <row r="8" spans="1:11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</row>
    <row r="9" spans="1:11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</row>
    <row r="10" spans="1:11" x14ac:dyDescent="0.25">
      <c r="A10" s="25" t="s">
        <v>10</v>
      </c>
      <c r="B10" s="25">
        <f>SUM(B4:B9)</f>
        <v>0</v>
      </c>
      <c r="C10" s="25">
        <f t="shared" ref="C10:J10" si="0">SUM(C4:C9)</f>
        <v>0</v>
      </c>
      <c r="D10" s="25">
        <f t="shared" si="0"/>
        <v>0</v>
      </c>
      <c r="E10" s="25">
        <f t="shared" si="0"/>
        <v>0</v>
      </c>
      <c r="F10" s="25">
        <f t="shared" si="0"/>
        <v>0</v>
      </c>
      <c r="G10" s="25">
        <f t="shared" si="0"/>
        <v>0</v>
      </c>
      <c r="H10" s="25">
        <f t="shared" si="0"/>
        <v>0</v>
      </c>
      <c r="I10" s="25">
        <f t="shared" si="0"/>
        <v>0</v>
      </c>
      <c r="J10" s="25">
        <f t="shared" si="0"/>
        <v>0</v>
      </c>
      <c r="K10" s="25">
        <f>SUM(K4:K9)</f>
        <v>0</v>
      </c>
    </row>
    <row r="11" spans="1:11" ht="9.75" customHeight="1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</row>
    <row r="12" spans="1:11" ht="16.5" thickBot="1" x14ac:dyDescent="0.3">
      <c r="A12" s="36" t="s">
        <v>32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</row>
    <row r="13" spans="1:11" ht="79.5" thickBot="1" x14ac:dyDescent="0.3">
      <c r="A13" s="60" t="s">
        <v>33</v>
      </c>
      <c r="B13" s="61" t="s">
        <v>34</v>
      </c>
      <c r="C13" s="61" t="s">
        <v>35</v>
      </c>
      <c r="D13" s="62" t="s">
        <v>36</v>
      </c>
      <c r="E13" s="61" t="s">
        <v>37</v>
      </c>
      <c r="F13" s="61" t="s">
        <v>38</v>
      </c>
      <c r="G13" s="61" t="s">
        <v>39</v>
      </c>
      <c r="H13" s="61" t="s">
        <v>40</v>
      </c>
      <c r="I13" s="61" t="s">
        <v>41</v>
      </c>
      <c r="J13" s="63" t="s">
        <v>31</v>
      </c>
      <c r="K13" s="64" t="s">
        <v>10</v>
      </c>
    </row>
    <row r="14" spans="1:11" x14ac:dyDescent="0.25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</row>
    <row r="15" spans="1:11" x14ac:dyDescent="0.2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</row>
    <row r="16" spans="1:11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</row>
    <row r="17" spans="1:11" x14ac:dyDescent="0.2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</row>
    <row r="18" spans="1:11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</row>
    <row r="19" spans="1:11" x14ac:dyDescent="0.2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</row>
    <row r="20" spans="1:11" x14ac:dyDescent="0.25">
      <c r="A20" s="25" t="s">
        <v>10</v>
      </c>
      <c r="B20" s="25">
        <f>SUM(B14:B19)</f>
        <v>0</v>
      </c>
      <c r="C20" s="25">
        <f t="shared" ref="C20:K20" si="1">SUM(C14:C19)</f>
        <v>0</v>
      </c>
      <c r="D20" s="25">
        <f t="shared" si="1"/>
        <v>0</v>
      </c>
      <c r="E20" s="25">
        <f t="shared" si="1"/>
        <v>0</v>
      </c>
      <c r="F20" s="25">
        <f t="shared" si="1"/>
        <v>0</v>
      </c>
      <c r="G20" s="25">
        <f t="shared" si="1"/>
        <v>0</v>
      </c>
      <c r="H20" s="25"/>
      <c r="I20" s="25"/>
      <c r="J20" s="25">
        <f t="shared" si="1"/>
        <v>0</v>
      </c>
      <c r="K20" s="25">
        <f t="shared" si="1"/>
        <v>0</v>
      </c>
    </row>
    <row r="21" spans="1:11" ht="6" customHeight="1" x14ac:dyDescent="0.2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</row>
    <row r="22" spans="1:11" ht="17.25" customHeight="1" x14ac:dyDescent="0.25">
      <c r="A22" s="25" t="s">
        <v>12</v>
      </c>
      <c r="B22" s="25">
        <f>+B10-B20</f>
        <v>0</v>
      </c>
      <c r="C22" s="25">
        <f t="shared" ref="C22:K22" si="2">+C10-C20</f>
        <v>0</v>
      </c>
      <c r="D22" s="25">
        <f t="shared" si="2"/>
        <v>0</v>
      </c>
      <c r="E22" s="25">
        <f t="shared" si="2"/>
        <v>0</v>
      </c>
      <c r="F22" s="25">
        <f t="shared" si="2"/>
        <v>0</v>
      </c>
      <c r="G22" s="25">
        <f t="shared" si="2"/>
        <v>0</v>
      </c>
      <c r="H22" s="25"/>
      <c r="I22" s="25"/>
      <c r="J22" s="25">
        <f t="shared" si="2"/>
        <v>0</v>
      </c>
      <c r="K22" s="25">
        <f t="shared" si="2"/>
        <v>0</v>
      </c>
    </row>
    <row r="23" spans="1:11" ht="18" customHeight="1" x14ac:dyDescent="0.25">
      <c r="A23" s="38" t="s">
        <v>42</v>
      </c>
      <c r="B23" s="70">
        <f t="shared" ref="B23:K23" si="3">+IFERROR(B22/B20,0)*100</f>
        <v>0</v>
      </c>
      <c r="C23" s="70">
        <f t="shared" si="3"/>
        <v>0</v>
      </c>
      <c r="D23" s="70">
        <f t="shared" si="3"/>
        <v>0</v>
      </c>
      <c r="E23" s="70">
        <f t="shared" si="3"/>
        <v>0</v>
      </c>
      <c r="F23" s="70">
        <f t="shared" si="3"/>
        <v>0</v>
      </c>
      <c r="G23" s="70">
        <f t="shared" si="3"/>
        <v>0</v>
      </c>
      <c r="H23" s="70"/>
      <c r="I23" s="70"/>
      <c r="J23" s="70">
        <f t="shared" si="3"/>
        <v>0</v>
      </c>
      <c r="K23" s="70">
        <f t="shared" si="3"/>
        <v>0</v>
      </c>
    </row>
    <row r="24" spans="1:11" x14ac:dyDescent="0.25">
      <c r="J24" s="12"/>
      <c r="K24" s="12"/>
    </row>
  </sheetData>
  <mergeCells count="1">
    <mergeCell ref="A1:K1"/>
  </mergeCells>
  <phoneticPr fontId="2" type="noConversion"/>
  <pageMargins left="0.75" right="0.75" top="1" bottom="1" header="0.4921259845" footer="0.4921259845"/>
  <pageSetup paperSize="9" scale="94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39"/>
  <sheetViews>
    <sheetView view="pageBreakPreview" zoomScaleNormal="100" zoomScaleSheetLayoutView="100" workbookViewId="0">
      <pane xSplit="18840" topLeftCell="O1"/>
      <selection activeCell="G5" sqref="G5"/>
      <selection pane="topRight" activeCell="K21" sqref="K21"/>
    </sheetView>
  </sheetViews>
  <sheetFormatPr defaultRowHeight="15.75" x14ac:dyDescent="0.25"/>
  <cols>
    <col min="1" max="1" width="22.5" customWidth="1"/>
    <col min="2" max="4" width="12.625" customWidth="1"/>
  </cols>
  <sheetData>
    <row r="1" spans="1:11" ht="38.25" customHeight="1" x14ac:dyDescent="0.3">
      <c r="A1" s="187" t="s">
        <v>74</v>
      </c>
      <c r="B1" s="187"/>
      <c r="C1" s="187"/>
      <c r="D1" s="187"/>
      <c r="E1" s="14"/>
      <c r="F1" s="14"/>
      <c r="G1" s="14"/>
      <c r="H1" s="14"/>
      <c r="I1" s="14"/>
    </row>
    <row r="2" spans="1:11" ht="19.5" thickBot="1" x14ac:dyDescent="0.35">
      <c r="A2" s="24" t="s">
        <v>73</v>
      </c>
      <c r="B2" s="14"/>
      <c r="C2" s="14"/>
      <c r="D2" s="14"/>
      <c r="E2" s="14"/>
      <c r="F2" s="14"/>
      <c r="G2" s="14"/>
      <c r="H2" s="14"/>
      <c r="I2" s="14"/>
    </row>
    <row r="3" spans="1:11" ht="16.5" thickBot="1" x14ac:dyDescent="0.3">
      <c r="A3" s="65" t="s">
        <v>43</v>
      </c>
      <c r="B3" s="43" t="s">
        <v>44</v>
      </c>
      <c r="C3" s="43" t="s">
        <v>45</v>
      </c>
      <c r="D3" s="59" t="s">
        <v>46</v>
      </c>
      <c r="E3" s="7"/>
      <c r="F3" s="7"/>
      <c r="G3" s="7"/>
      <c r="H3" s="21"/>
      <c r="I3" s="21"/>
      <c r="K3" s="4"/>
    </row>
    <row r="4" spans="1:11" x14ac:dyDescent="0.25">
      <c r="A4" s="39"/>
      <c r="B4" s="39"/>
      <c r="C4" s="39"/>
      <c r="D4" s="39"/>
      <c r="E4" s="4"/>
      <c r="F4" s="4"/>
      <c r="G4" s="4"/>
      <c r="H4" s="4"/>
      <c r="I4" s="4"/>
      <c r="K4" s="4"/>
    </row>
    <row r="5" spans="1:11" x14ac:dyDescent="0.25">
      <c r="A5" s="2"/>
      <c r="B5" s="2"/>
      <c r="C5" s="2"/>
      <c r="D5" s="2"/>
      <c r="E5" s="4"/>
      <c r="F5" s="4"/>
      <c r="G5" s="4"/>
      <c r="H5" s="4"/>
      <c r="I5" s="4"/>
      <c r="K5" s="5"/>
    </row>
    <row r="6" spans="1:11" x14ac:dyDescent="0.25">
      <c r="A6" s="2"/>
      <c r="B6" s="2"/>
      <c r="C6" s="2"/>
      <c r="D6" s="2"/>
      <c r="E6" s="4"/>
      <c r="F6" s="4"/>
      <c r="G6" s="4"/>
      <c r="H6" s="4"/>
      <c r="I6" s="4"/>
      <c r="K6" s="5"/>
    </row>
    <row r="7" spans="1:11" x14ac:dyDescent="0.25">
      <c r="A7" s="2"/>
      <c r="B7" s="2"/>
      <c r="C7" s="2"/>
      <c r="D7" s="2"/>
      <c r="E7" s="4"/>
      <c r="F7" s="4"/>
      <c r="G7" s="4"/>
      <c r="H7" s="4"/>
      <c r="I7" s="4"/>
      <c r="K7" s="5"/>
    </row>
    <row r="8" spans="1:11" x14ac:dyDescent="0.25">
      <c r="A8" s="2"/>
      <c r="B8" s="2"/>
      <c r="C8" s="2"/>
      <c r="D8" s="2"/>
      <c r="E8" s="4"/>
      <c r="F8" s="4"/>
      <c r="G8" s="4"/>
      <c r="H8" s="4"/>
      <c r="I8" s="4"/>
      <c r="K8" s="5"/>
    </row>
    <row r="9" spans="1:11" x14ac:dyDescent="0.25">
      <c r="A9" s="2"/>
      <c r="B9" s="2"/>
      <c r="C9" s="2"/>
      <c r="D9" s="2"/>
      <c r="E9" s="4"/>
      <c r="F9" s="4"/>
      <c r="G9" s="4"/>
      <c r="H9" s="4"/>
      <c r="I9" s="4"/>
      <c r="K9" s="5"/>
    </row>
    <row r="10" spans="1:11" x14ac:dyDescent="0.25">
      <c r="A10" s="25" t="s">
        <v>10</v>
      </c>
      <c r="B10" s="25">
        <f>SUM(B4:B9)</f>
        <v>0</v>
      </c>
      <c r="C10" s="25">
        <f>SUM(C4:C9)</f>
        <v>0</v>
      </c>
      <c r="D10" s="25">
        <f>SUM(D4:D9)</f>
        <v>0</v>
      </c>
      <c r="E10" s="4"/>
      <c r="F10" s="4"/>
      <c r="G10" s="4"/>
      <c r="H10" s="4"/>
      <c r="I10" s="4"/>
      <c r="K10" s="5"/>
    </row>
    <row r="11" spans="1:11" x14ac:dyDescent="0.25">
      <c r="A11" s="4"/>
      <c r="B11" s="4"/>
      <c r="C11" s="4"/>
      <c r="D11" s="4"/>
      <c r="E11" s="4"/>
      <c r="F11" s="4"/>
      <c r="G11" s="4"/>
      <c r="H11" s="4"/>
      <c r="I11" s="4"/>
      <c r="K11" s="5"/>
    </row>
    <row r="12" spans="1:11" ht="16.5" thickBot="1" x14ac:dyDescent="0.3">
      <c r="A12" s="24" t="s">
        <v>32</v>
      </c>
      <c r="B12" s="4"/>
      <c r="C12" s="4"/>
      <c r="D12" s="4"/>
      <c r="E12" s="4"/>
      <c r="F12" s="4"/>
      <c r="G12" s="4"/>
      <c r="H12" s="4"/>
      <c r="I12" s="4"/>
      <c r="K12" s="5"/>
    </row>
    <row r="13" spans="1:11" ht="16.5" thickBot="1" x14ac:dyDescent="0.3">
      <c r="A13" s="65" t="s">
        <v>43</v>
      </c>
      <c r="B13" s="43" t="s">
        <v>44</v>
      </c>
      <c r="C13" s="43" t="s">
        <v>45</v>
      </c>
      <c r="D13" s="59" t="s">
        <v>46</v>
      </c>
      <c r="E13" s="4"/>
      <c r="F13" s="4"/>
      <c r="G13" s="4"/>
      <c r="H13" s="4"/>
      <c r="I13" s="4"/>
      <c r="K13" s="5"/>
    </row>
    <row r="14" spans="1:11" x14ac:dyDescent="0.25">
      <c r="A14" s="39"/>
      <c r="B14" s="39"/>
      <c r="C14" s="39"/>
      <c r="D14" s="39"/>
      <c r="E14" s="4"/>
      <c r="F14" s="4"/>
      <c r="G14" s="4"/>
      <c r="H14" s="4"/>
      <c r="I14" s="4"/>
      <c r="K14" s="5"/>
    </row>
    <row r="15" spans="1:11" x14ac:dyDescent="0.25">
      <c r="A15" s="2"/>
      <c r="B15" s="2"/>
      <c r="C15" s="2"/>
      <c r="D15" s="2"/>
      <c r="E15" s="4"/>
      <c r="F15" s="4"/>
      <c r="G15" s="4"/>
      <c r="H15" s="4"/>
      <c r="I15" s="4"/>
      <c r="K15" s="5"/>
    </row>
    <row r="16" spans="1:11" x14ac:dyDescent="0.25">
      <c r="A16" s="2"/>
      <c r="B16" s="2"/>
      <c r="C16" s="2"/>
      <c r="D16" s="2"/>
      <c r="E16" s="4"/>
      <c r="F16" s="4"/>
      <c r="G16" s="4"/>
      <c r="H16" s="4"/>
      <c r="I16" s="4"/>
      <c r="K16" s="5"/>
    </row>
    <row r="17" spans="1:11" x14ac:dyDescent="0.25">
      <c r="A17" s="2"/>
      <c r="B17" s="2"/>
      <c r="C17" s="2"/>
      <c r="D17" s="2"/>
      <c r="E17" s="4"/>
      <c r="F17" s="4"/>
      <c r="G17" s="4"/>
      <c r="H17" s="4"/>
      <c r="I17" s="4"/>
      <c r="K17" s="5"/>
    </row>
    <row r="18" spans="1:11" x14ac:dyDescent="0.25">
      <c r="A18" s="2"/>
      <c r="B18" s="2"/>
      <c r="C18" s="2"/>
      <c r="D18" s="2"/>
      <c r="E18" s="4"/>
      <c r="F18" s="4"/>
      <c r="G18" s="4"/>
      <c r="H18" s="4"/>
      <c r="I18" s="4"/>
      <c r="K18" s="5"/>
    </row>
    <row r="19" spans="1:11" x14ac:dyDescent="0.25">
      <c r="A19" s="2"/>
      <c r="B19" s="2"/>
      <c r="C19" s="2"/>
      <c r="D19" s="2"/>
      <c r="E19" s="4"/>
      <c r="F19" s="4"/>
      <c r="G19" s="4"/>
      <c r="H19" s="4"/>
      <c r="I19" s="4"/>
      <c r="K19" s="5"/>
    </row>
    <row r="20" spans="1:11" x14ac:dyDescent="0.25">
      <c r="A20" s="25" t="s">
        <v>10</v>
      </c>
      <c r="B20" s="25">
        <f>SUM(B14:B19)</f>
        <v>0</v>
      </c>
      <c r="C20" s="25">
        <f>SUM(C14:C19)</f>
        <v>0</v>
      </c>
      <c r="D20" s="25">
        <f>SUM(D14:D19)</f>
        <v>0</v>
      </c>
      <c r="E20" s="4"/>
      <c r="F20" s="4"/>
      <c r="G20" s="4"/>
      <c r="H20" s="4"/>
      <c r="I20" s="4"/>
      <c r="K20" s="5"/>
    </row>
    <row r="21" spans="1:11" x14ac:dyDescent="0.25">
      <c r="B21" s="4"/>
      <c r="C21" s="4"/>
      <c r="D21" s="4"/>
      <c r="E21" s="4"/>
      <c r="F21" s="4"/>
      <c r="G21" s="4"/>
      <c r="H21" s="4"/>
      <c r="I21" s="4"/>
      <c r="K21" s="5"/>
    </row>
    <row r="22" spans="1:11" x14ac:dyDescent="0.25">
      <c r="A22" s="25" t="s">
        <v>12</v>
      </c>
      <c r="B22" s="25">
        <f>+B10-B20</f>
        <v>0</v>
      </c>
      <c r="C22" s="25">
        <f>+C10-C20</f>
        <v>0</v>
      </c>
      <c r="D22" s="25">
        <f>+D10-D20</f>
        <v>0</v>
      </c>
      <c r="E22" s="4"/>
      <c r="F22" s="4"/>
      <c r="G22" s="4"/>
      <c r="H22" s="4"/>
      <c r="I22" s="4"/>
      <c r="K22" s="5"/>
    </row>
    <row r="23" spans="1:11" x14ac:dyDescent="0.25">
      <c r="A23" s="38" t="s">
        <v>42</v>
      </c>
      <c r="B23" s="70">
        <f>+IFERROR(B22/B20,0)*100</f>
        <v>0</v>
      </c>
      <c r="C23" s="70">
        <f>+IFERROR(C22/C20,0)*100</f>
        <v>0</v>
      </c>
      <c r="D23" s="70">
        <f>+IFERROR(D22/D20,0)*100</f>
        <v>0</v>
      </c>
      <c r="E23" s="4"/>
      <c r="F23" s="4"/>
      <c r="G23" s="4"/>
      <c r="H23" s="4"/>
      <c r="I23" s="4"/>
      <c r="K23" s="5"/>
    </row>
    <row r="24" spans="1:11" x14ac:dyDescent="0.25">
      <c r="K24" s="5"/>
    </row>
    <row r="25" spans="1:11" x14ac:dyDescent="0.25">
      <c r="K25" s="5"/>
    </row>
    <row r="26" spans="1:11" x14ac:dyDescent="0.25">
      <c r="K26" s="5"/>
    </row>
    <row r="27" spans="1:11" x14ac:dyDescent="0.25">
      <c r="K27" s="5"/>
    </row>
    <row r="28" spans="1:11" x14ac:dyDescent="0.25">
      <c r="K28" s="5"/>
    </row>
    <row r="29" spans="1:11" x14ac:dyDescent="0.25">
      <c r="K29" s="5"/>
    </row>
    <row r="30" spans="1:11" x14ac:dyDescent="0.25">
      <c r="K30" s="5"/>
    </row>
    <row r="31" spans="1:11" x14ac:dyDescent="0.25">
      <c r="K31" s="5"/>
    </row>
    <row r="32" spans="1:11" x14ac:dyDescent="0.25">
      <c r="K32" s="5"/>
    </row>
    <row r="33" spans="11:11" x14ac:dyDescent="0.25">
      <c r="K33" s="5"/>
    </row>
    <row r="34" spans="11:11" x14ac:dyDescent="0.25">
      <c r="K34" s="5"/>
    </row>
    <row r="35" spans="11:11" x14ac:dyDescent="0.25">
      <c r="K35" s="5"/>
    </row>
    <row r="36" spans="11:11" x14ac:dyDescent="0.25">
      <c r="K36" s="5"/>
    </row>
    <row r="37" spans="11:11" x14ac:dyDescent="0.25">
      <c r="K37" s="5"/>
    </row>
    <row r="38" spans="11:11" x14ac:dyDescent="0.25">
      <c r="K38" s="6"/>
    </row>
    <row r="39" spans="11:11" x14ac:dyDescent="0.25">
      <c r="K39" s="4"/>
    </row>
  </sheetData>
  <mergeCells count="1">
    <mergeCell ref="A1:D1"/>
  </mergeCells>
  <phoneticPr fontId="2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9"/>
  <sheetViews>
    <sheetView view="pageBreakPreview" zoomScaleNormal="100" zoomScaleSheetLayoutView="100" workbookViewId="0">
      <selection activeCell="A5" sqref="A5"/>
    </sheetView>
  </sheetViews>
  <sheetFormatPr defaultRowHeight="15.75" x14ac:dyDescent="0.25"/>
  <cols>
    <col min="1" max="1" width="31.5" customWidth="1"/>
    <col min="2" max="2" width="48.125" customWidth="1"/>
  </cols>
  <sheetData>
    <row r="1" spans="1:2" ht="50.25" customHeight="1" thickBot="1" x14ac:dyDescent="0.3">
      <c r="A1" s="183" t="s">
        <v>75</v>
      </c>
      <c r="B1" s="183"/>
    </row>
    <row r="2" spans="1:2" s="1" customFormat="1" ht="16.5" thickBot="1" x14ac:dyDescent="0.3">
      <c r="A2" s="65" t="s">
        <v>11</v>
      </c>
      <c r="B2" s="44" t="s">
        <v>47</v>
      </c>
    </row>
    <row r="3" spans="1:2" x14ac:dyDescent="0.25">
      <c r="A3" s="15" t="s">
        <v>223</v>
      </c>
      <c r="B3" s="15" t="s">
        <v>227</v>
      </c>
    </row>
    <row r="4" spans="1:2" x14ac:dyDescent="0.25">
      <c r="A4" s="2"/>
      <c r="B4" s="10" t="s">
        <v>234</v>
      </c>
    </row>
    <row r="5" spans="1:2" x14ac:dyDescent="0.25">
      <c r="A5" s="2"/>
      <c r="B5" s="10" t="s">
        <v>224</v>
      </c>
    </row>
    <row r="6" spans="1:2" x14ac:dyDescent="0.25">
      <c r="A6" s="2"/>
      <c r="B6" s="2"/>
    </row>
    <row r="7" spans="1:2" x14ac:dyDescent="0.25">
      <c r="A7" s="2"/>
      <c r="B7" s="2"/>
    </row>
    <row r="8" spans="1:2" x14ac:dyDescent="0.25">
      <c r="A8" s="2"/>
      <c r="B8" s="2"/>
    </row>
    <row r="9" spans="1:2" x14ac:dyDescent="0.25">
      <c r="A9" s="2"/>
      <c r="B9" s="2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C8"/>
  <sheetViews>
    <sheetView view="pageBreakPreview" zoomScaleNormal="100" zoomScaleSheetLayoutView="100" workbookViewId="0">
      <selection sqref="A1:C1"/>
    </sheetView>
  </sheetViews>
  <sheetFormatPr defaultRowHeight="15.75" x14ac:dyDescent="0.25"/>
  <cols>
    <col min="1" max="1" width="25.375" customWidth="1"/>
    <col min="2" max="2" width="26.375" customWidth="1"/>
    <col min="3" max="3" width="34.75" customWidth="1"/>
    <col min="4" max="4" width="30.75" customWidth="1"/>
  </cols>
  <sheetData>
    <row r="1" spans="1:3" ht="78.75" customHeight="1" x14ac:dyDescent="0.25">
      <c r="A1" s="183" t="s">
        <v>76</v>
      </c>
      <c r="B1" s="183"/>
      <c r="C1" s="183"/>
    </row>
    <row r="2" spans="1:3" ht="31.5" x14ac:dyDescent="0.25">
      <c r="A2" s="67" t="s">
        <v>11</v>
      </c>
      <c r="B2" s="44" t="s">
        <v>47</v>
      </c>
      <c r="C2" s="45" t="s">
        <v>48</v>
      </c>
    </row>
    <row r="3" spans="1:3" x14ac:dyDescent="0.25">
      <c r="A3" s="39"/>
      <c r="B3" s="39"/>
      <c r="C3" s="39"/>
    </row>
    <row r="4" spans="1:3" x14ac:dyDescent="0.25">
      <c r="A4" s="2"/>
      <c r="B4" s="2"/>
      <c r="C4" s="2"/>
    </row>
    <row r="5" spans="1:3" x14ac:dyDescent="0.25">
      <c r="A5" s="2"/>
      <c r="B5" s="2"/>
      <c r="C5" s="2"/>
    </row>
    <row r="6" spans="1:3" x14ac:dyDescent="0.25">
      <c r="A6" s="2"/>
      <c r="B6" s="2"/>
      <c r="C6" s="2"/>
    </row>
    <row r="7" spans="1:3" x14ac:dyDescent="0.25">
      <c r="A7" s="2"/>
      <c r="B7" s="2"/>
      <c r="C7" s="2"/>
    </row>
    <row r="8" spans="1:3" x14ac:dyDescent="0.25">
      <c r="C8" s="12"/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M16"/>
  <sheetViews>
    <sheetView view="pageBreakPreview" topLeftCell="A10" zoomScale="85" zoomScaleNormal="100" zoomScaleSheetLayoutView="85" workbookViewId="0">
      <selection activeCell="F15" sqref="F15"/>
    </sheetView>
  </sheetViews>
  <sheetFormatPr defaultRowHeight="15.75" x14ac:dyDescent="0.25"/>
  <cols>
    <col min="1" max="1" width="3.75" customWidth="1"/>
    <col min="2" max="2" width="9.25" bestFit="1" customWidth="1"/>
    <col min="3" max="3" width="19.5" customWidth="1"/>
    <col min="4" max="4" width="6" customWidth="1"/>
    <col min="5" max="5" width="5.25" customWidth="1"/>
    <col min="6" max="6" width="12.125" style="3" customWidth="1"/>
    <col min="7" max="7" width="14.75" style="3" customWidth="1"/>
    <col min="8" max="8" width="29.375" style="3" customWidth="1"/>
    <col min="9" max="9" width="8.375" style="133" customWidth="1"/>
    <col min="10" max="10" width="13.375" style="94" bestFit="1" customWidth="1"/>
    <col min="11" max="11" width="14.75" customWidth="1"/>
    <col min="12" max="12" width="14.5" customWidth="1"/>
    <col min="13" max="13" width="13" bestFit="1" customWidth="1"/>
  </cols>
  <sheetData>
    <row r="1" spans="1:13" ht="21" thickBot="1" x14ac:dyDescent="0.35">
      <c r="A1" s="188" t="s">
        <v>77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</row>
    <row r="2" spans="1:13" ht="138" customHeight="1" thickBot="1" x14ac:dyDescent="0.3">
      <c r="A2" s="76" t="s">
        <v>49</v>
      </c>
      <c r="B2" s="77" t="s">
        <v>11</v>
      </c>
      <c r="C2" s="77" t="s">
        <v>50</v>
      </c>
      <c r="D2" s="77" t="s">
        <v>51</v>
      </c>
      <c r="E2" s="77" t="s">
        <v>52</v>
      </c>
      <c r="F2" s="77" t="s">
        <v>53</v>
      </c>
      <c r="G2" s="77" t="s">
        <v>54</v>
      </c>
      <c r="H2" s="77" t="s">
        <v>55</v>
      </c>
      <c r="I2" s="77" t="s">
        <v>56</v>
      </c>
      <c r="J2" s="93" t="s">
        <v>57</v>
      </c>
      <c r="K2" s="77" t="s">
        <v>58</v>
      </c>
      <c r="L2" s="78" t="s">
        <v>59</v>
      </c>
    </row>
    <row r="3" spans="1:13" s="98" customFormat="1" ht="45" x14ac:dyDescent="0.25">
      <c r="A3" s="146">
        <v>1</v>
      </c>
      <c r="B3" s="147" t="s">
        <v>89</v>
      </c>
      <c r="C3" s="148" t="s">
        <v>102</v>
      </c>
      <c r="D3" s="149" t="s">
        <v>94</v>
      </c>
      <c r="E3" s="149" t="s">
        <v>101</v>
      </c>
      <c r="F3" s="150">
        <v>602150</v>
      </c>
      <c r="G3" s="150" t="s">
        <v>91</v>
      </c>
      <c r="H3" s="150" t="s">
        <v>97</v>
      </c>
      <c r="I3" s="151" t="s">
        <v>108</v>
      </c>
      <c r="J3" s="152">
        <v>33212.86</v>
      </c>
      <c r="K3" s="152">
        <v>0</v>
      </c>
      <c r="L3" s="153" t="s">
        <v>105</v>
      </c>
    </row>
    <row r="4" spans="1:13" s="98" customFormat="1" ht="60" x14ac:dyDescent="0.25">
      <c r="A4" s="126">
        <v>2</v>
      </c>
      <c r="B4" s="106" t="s">
        <v>89</v>
      </c>
      <c r="C4" s="95" t="s">
        <v>103</v>
      </c>
      <c r="D4" s="110" t="s">
        <v>94</v>
      </c>
      <c r="E4" s="111" t="s">
        <v>101</v>
      </c>
      <c r="F4" s="131">
        <v>825026</v>
      </c>
      <c r="G4" s="96" t="s">
        <v>100</v>
      </c>
      <c r="H4" s="97" t="s">
        <v>98</v>
      </c>
      <c r="I4" s="101" t="s">
        <v>109</v>
      </c>
      <c r="J4" s="108">
        <v>76796.259999999995</v>
      </c>
      <c r="K4" s="109">
        <v>0</v>
      </c>
      <c r="L4" s="127" t="s">
        <v>106</v>
      </c>
    </row>
    <row r="5" spans="1:13" s="98" customFormat="1" ht="105" x14ac:dyDescent="0.25">
      <c r="A5" s="126">
        <v>3</v>
      </c>
      <c r="B5" s="106" t="s">
        <v>89</v>
      </c>
      <c r="C5" s="95" t="s">
        <v>104</v>
      </c>
      <c r="D5" s="110" t="s">
        <v>94</v>
      </c>
      <c r="E5" s="111" t="s">
        <v>101</v>
      </c>
      <c r="F5" s="97">
        <v>964270</v>
      </c>
      <c r="G5" s="97" t="s">
        <v>91</v>
      </c>
      <c r="H5" s="97" t="s">
        <v>99</v>
      </c>
      <c r="I5" s="101" t="s">
        <v>110</v>
      </c>
      <c r="J5" s="108">
        <v>592589.94999999995</v>
      </c>
      <c r="K5" s="109">
        <v>0</v>
      </c>
      <c r="L5" s="127" t="s">
        <v>107</v>
      </c>
      <c r="M5" s="113"/>
    </row>
    <row r="6" spans="1:13" s="98" customFormat="1" ht="120" x14ac:dyDescent="0.25">
      <c r="A6" s="126">
        <v>4</v>
      </c>
      <c r="B6" s="106" t="s">
        <v>89</v>
      </c>
      <c r="C6" s="95" t="s">
        <v>189</v>
      </c>
      <c r="D6" s="110" t="s">
        <v>94</v>
      </c>
      <c r="E6" s="111" t="s">
        <v>101</v>
      </c>
      <c r="F6" s="97">
        <v>101016216</v>
      </c>
      <c r="G6" s="97" t="s">
        <v>186</v>
      </c>
      <c r="H6" s="97" t="s">
        <v>187</v>
      </c>
      <c r="I6" s="101" t="s">
        <v>203</v>
      </c>
      <c r="J6" s="108">
        <v>0</v>
      </c>
      <c r="K6" s="109">
        <v>0</v>
      </c>
      <c r="L6" s="127" t="s">
        <v>188</v>
      </c>
      <c r="M6" s="113"/>
    </row>
    <row r="7" spans="1:13" s="98" customFormat="1" ht="45" x14ac:dyDescent="0.25">
      <c r="A7" s="126">
        <v>5</v>
      </c>
      <c r="B7" s="106" t="s">
        <v>89</v>
      </c>
      <c r="C7" s="95" t="s">
        <v>133</v>
      </c>
      <c r="D7" s="110" t="s">
        <v>94</v>
      </c>
      <c r="E7" s="111" t="s">
        <v>93</v>
      </c>
      <c r="F7" s="95" t="s">
        <v>134</v>
      </c>
      <c r="G7" s="97" t="s">
        <v>91</v>
      </c>
      <c r="H7" s="97" t="s">
        <v>135</v>
      </c>
      <c r="I7" s="101" t="s">
        <v>136</v>
      </c>
      <c r="J7" s="108">
        <v>72988</v>
      </c>
      <c r="K7" s="109">
        <v>0</v>
      </c>
      <c r="L7" s="127" t="s">
        <v>137</v>
      </c>
      <c r="M7" s="113"/>
    </row>
    <row r="8" spans="1:13" s="98" customFormat="1" ht="30" x14ac:dyDescent="0.25">
      <c r="A8" s="126">
        <v>6</v>
      </c>
      <c r="B8" s="106" t="s">
        <v>89</v>
      </c>
      <c r="C8" s="95" t="s">
        <v>133</v>
      </c>
      <c r="D8" s="110" t="s">
        <v>94</v>
      </c>
      <c r="E8" s="111" t="s">
        <v>93</v>
      </c>
      <c r="F8" s="95" t="s">
        <v>138</v>
      </c>
      <c r="G8" s="97" t="s">
        <v>139</v>
      </c>
      <c r="H8" s="97" t="s">
        <v>140</v>
      </c>
      <c r="I8" s="101" t="s">
        <v>142</v>
      </c>
      <c r="J8" s="108">
        <v>25216.19</v>
      </c>
      <c r="K8" s="109">
        <v>0</v>
      </c>
      <c r="L8" s="127" t="s">
        <v>141</v>
      </c>
      <c r="M8" s="113"/>
    </row>
    <row r="9" spans="1:13" s="98" customFormat="1" ht="45" x14ac:dyDescent="0.25">
      <c r="A9" s="126">
        <v>7</v>
      </c>
      <c r="B9" s="106" t="s">
        <v>89</v>
      </c>
      <c r="C9" s="95" t="s">
        <v>133</v>
      </c>
      <c r="D9" s="110" t="s">
        <v>94</v>
      </c>
      <c r="E9" s="111" t="s">
        <v>93</v>
      </c>
      <c r="F9" s="95" t="s">
        <v>158</v>
      </c>
      <c r="G9" s="97" t="s">
        <v>159</v>
      </c>
      <c r="H9" s="97" t="s">
        <v>97</v>
      </c>
      <c r="I9" s="101" t="s">
        <v>108</v>
      </c>
      <c r="J9" s="108">
        <v>21189.16</v>
      </c>
      <c r="K9" s="108">
        <v>0</v>
      </c>
      <c r="L9" s="127" t="s">
        <v>160</v>
      </c>
      <c r="M9" s="113"/>
    </row>
    <row r="10" spans="1:13" s="98" customFormat="1" ht="90" x14ac:dyDescent="0.25">
      <c r="A10" s="126">
        <v>8</v>
      </c>
      <c r="B10" s="106" t="s">
        <v>89</v>
      </c>
      <c r="C10" s="107" t="s">
        <v>185</v>
      </c>
      <c r="D10" s="110" t="s">
        <v>94</v>
      </c>
      <c r="E10" s="110" t="s">
        <v>93</v>
      </c>
      <c r="F10" s="107" t="s">
        <v>92</v>
      </c>
      <c r="G10" s="107" t="s">
        <v>91</v>
      </c>
      <c r="H10" s="107" t="s">
        <v>90</v>
      </c>
      <c r="I10" s="132" t="s">
        <v>95</v>
      </c>
      <c r="J10" s="108">
        <v>15911</v>
      </c>
      <c r="K10" s="108">
        <v>0</v>
      </c>
      <c r="L10" s="125" t="s">
        <v>96</v>
      </c>
      <c r="M10" s="113"/>
    </row>
    <row r="11" spans="1:13" s="98" customFormat="1" ht="45" x14ac:dyDescent="0.25">
      <c r="A11" s="126">
        <v>9</v>
      </c>
      <c r="B11" s="106" t="s">
        <v>89</v>
      </c>
      <c r="C11" s="95" t="s">
        <v>143</v>
      </c>
      <c r="D11" s="110" t="s">
        <v>94</v>
      </c>
      <c r="E11" s="111" t="s">
        <v>93</v>
      </c>
      <c r="F11" s="95" t="s">
        <v>144</v>
      </c>
      <c r="G11" s="97" t="s">
        <v>145</v>
      </c>
      <c r="H11" s="97" t="s">
        <v>146</v>
      </c>
      <c r="I11" s="101" t="s">
        <v>148</v>
      </c>
      <c r="J11" s="108">
        <v>5042</v>
      </c>
      <c r="K11" s="109">
        <v>0</v>
      </c>
      <c r="L11" s="127" t="s">
        <v>147</v>
      </c>
      <c r="M11" s="113"/>
    </row>
    <row r="12" spans="1:13" s="98" customFormat="1" ht="60" x14ac:dyDescent="0.25">
      <c r="A12" s="126">
        <v>10</v>
      </c>
      <c r="B12" s="106" t="s">
        <v>89</v>
      </c>
      <c r="C12" s="95" t="s">
        <v>143</v>
      </c>
      <c r="D12" s="110" t="s">
        <v>94</v>
      </c>
      <c r="E12" s="111" t="s">
        <v>93</v>
      </c>
      <c r="F12" s="95" t="s">
        <v>152</v>
      </c>
      <c r="G12" s="97" t="s">
        <v>149</v>
      </c>
      <c r="H12" s="97" t="s">
        <v>150</v>
      </c>
      <c r="I12" s="101" t="s">
        <v>148</v>
      </c>
      <c r="J12" s="108">
        <v>612</v>
      </c>
      <c r="K12" s="109">
        <v>0</v>
      </c>
      <c r="L12" s="127" t="s">
        <v>151</v>
      </c>
      <c r="M12" s="113"/>
    </row>
    <row r="13" spans="1:13" s="98" customFormat="1" ht="75" x14ac:dyDescent="0.25">
      <c r="A13" s="142">
        <v>11</v>
      </c>
      <c r="B13" s="106" t="s">
        <v>89</v>
      </c>
      <c r="C13" s="95" t="s">
        <v>143</v>
      </c>
      <c r="D13" s="110" t="s">
        <v>94</v>
      </c>
      <c r="E13" s="111" t="s">
        <v>93</v>
      </c>
      <c r="F13" s="95" t="s">
        <v>153</v>
      </c>
      <c r="G13" s="97" t="s">
        <v>154</v>
      </c>
      <c r="H13" s="97" t="s">
        <v>155</v>
      </c>
      <c r="I13" s="101" t="s">
        <v>157</v>
      </c>
      <c r="J13" s="108">
        <v>2745</v>
      </c>
      <c r="K13" s="109">
        <v>0</v>
      </c>
      <c r="L13" s="127" t="s">
        <v>156</v>
      </c>
      <c r="M13" s="113"/>
    </row>
    <row r="14" spans="1:13" s="98" customFormat="1" ht="60" x14ac:dyDescent="0.25">
      <c r="A14" s="126">
        <v>12</v>
      </c>
      <c r="B14" s="106" t="s">
        <v>89</v>
      </c>
      <c r="C14" s="95" t="s">
        <v>143</v>
      </c>
      <c r="D14" s="110" t="s">
        <v>94</v>
      </c>
      <c r="E14" s="111" t="s">
        <v>93</v>
      </c>
      <c r="F14" s="95" t="s">
        <v>182</v>
      </c>
      <c r="G14" s="97" t="s">
        <v>204</v>
      </c>
      <c r="H14" s="97" t="s">
        <v>180</v>
      </c>
      <c r="I14" s="101" t="s">
        <v>181</v>
      </c>
      <c r="J14" s="108">
        <v>0</v>
      </c>
      <c r="K14" s="108">
        <v>0</v>
      </c>
      <c r="L14" s="127"/>
      <c r="M14" s="113"/>
    </row>
    <row r="15" spans="1:13" s="143" customFormat="1" ht="75.75" thickBot="1" x14ac:dyDescent="0.3">
      <c r="A15" s="154">
        <v>13</v>
      </c>
      <c r="B15" s="155" t="s">
        <v>89</v>
      </c>
      <c r="C15" s="128" t="s">
        <v>179</v>
      </c>
      <c r="D15" s="129" t="s">
        <v>94</v>
      </c>
      <c r="E15" s="129" t="s">
        <v>93</v>
      </c>
      <c r="F15" s="144" t="s">
        <v>184</v>
      </c>
      <c r="G15" s="120" t="s">
        <v>145</v>
      </c>
      <c r="H15" s="120" t="s">
        <v>183</v>
      </c>
      <c r="I15" s="118" t="s">
        <v>148</v>
      </c>
      <c r="J15" s="130">
        <v>0</v>
      </c>
      <c r="K15" s="130">
        <v>0</v>
      </c>
      <c r="L15" s="156"/>
    </row>
    <row r="16" spans="1:13" ht="16.5" thickBot="1" x14ac:dyDescent="0.3">
      <c r="H16" s="189" t="s">
        <v>177</v>
      </c>
      <c r="I16" s="190"/>
      <c r="J16" s="145">
        <f>SUM(J3:J15)</f>
        <v>846302.41999999993</v>
      </c>
    </row>
  </sheetData>
  <mergeCells count="2">
    <mergeCell ref="A1:L1"/>
    <mergeCell ref="H16:I16"/>
  </mergeCells>
  <pageMargins left="0.31496062992125984" right="0.31496062992125984" top="0.35433070866141736" bottom="0.35433070866141736" header="0.31496062992125984" footer="0.31496062992125984"/>
  <pageSetup paperSize="9" scale="5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DE53FDDBD7F542805C64E693AD18E5" ma:contentTypeVersion="6" ma:contentTypeDescription="Create a new document." ma:contentTypeScope="" ma:versionID="426b7daa0e52a98a89de9c45ad3d4366">
  <xsd:schema xmlns:xsd="http://www.w3.org/2001/XMLSchema" xmlns:xs="http://www.w3.org/2001/XMLSchema" xmlns:p="http://schemas.microsoft.com/office/2006/metadata/properties" xmlns:ns2="62dc8d3a-4265-423e-88e4-c330826fd5a8" xmlns:ns3="46f6adf5-eaad-4dbb-91ac-274e33425322" targetNamespace="http://schemas.microsoft.com/office/2006/metadata/properties" ma:root="true" ma:fieldsID="03910a10302b0d5cdb9c6b6d972424b1" ns2:_="" ns3:_="">
    <xsd:import namespace="62dc8d3a-4265-423e-88e4-c330826fd5a8"/>
    <xsd:import namespace="46f6adf5-eaad-4dbb-91ac-274e334253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dc8d3a-4265-423e-88e4-c330826fd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f6adf5-eaad-4dbb-91ac-274e3342532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0E4545-BAD6-469B-9218-C04FA07708F4}">
  <ds:schemaRefs>
    <ds:schemaRef ds:uri="http://purl.org/dc/dcmitype/"/>
    <ds:schemaRef ds:uri="62dc8d3a-4265-423e-88e4-c330826fd5a8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46f6adf5-eaad-4dbb-91ac-274e33425322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0E5DD19-53CA-4759-8263-5958EF8713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3C6806-6D91-4A70-8D4E-662D199623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dc8d3a-4265-423e-88e4-c330826fd5a8"/>
    <ds:schemaRef ds:uri="46f6adf5-eaad-4dbb-91ac-274e334253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11</vt:i4>
      </vt:variant>
      <vt:variant>
        <vt:lpstr>Pomenované rozsahy</vt:lpstr>
      </vt:variant>
      <vt:variant>
        <vt:i4>4</vt:i4>
      </vt:variant>
    </vt:vector>
  </HeadingPairs>
  <TitlesOfParts>
    <vt:vector size="15" baseType="lpstr">
      <vt:lpstr>titulná strana</vt:lpstr>
      <vt:lpstr>zoznam tabuliek</vt:lpstr>
      <vt:lpstr>T7 profesori</vt:lpstr>
      <vt:lpstr>T8 docenti</vt:lpstr>
      <vt:lpstr>T13 publ činnosť</vt:lpstr>
      <vt:lpstr>T14 umel.cinnost</vt:lpstr>
      <vt:lpstr>17 HI konania</vt:lpstr>
      <vt:lpstr>18 HI odňatie </vt:lpstr>
      <vt:lpstr>T19 Výskumné projekty</vt:lpstr>
      <vt:lpstr>T20 Ostatné (nevýsk.) projekty</vt:lpstr>
      <vt:lpstr>T21 umelecká činnosť</vt:lpstr>
      <vt:lpstr>'17 HI konania'!Oblasť_tlače</vt:lpstr>
      <vt:lpstr>'18 HI odňatie '!Oblasť_tlače</vt:lpstr>
      <vt:lpstr>'T19 Výskumné projekty'!Oblasť_tlače</vt:lpstr>
      <vt:lpstr>'T20 Ostatné (nevýsk.) projekty'!Oblasť_tlače</vt:lpstr>
    </vt:vector>
  </TitlesOfParts>
  <Manager/>
  <Company>MŠSR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Jozef Jurkovič</dc:creator>
  <cp:keywords/>
  <dc:description/>
  <cp:lastModifiedBy>Gergelová Ľubica</cp:lastModifiedBy>
  <cp:revision/>
  <cp:lastPrinted>2022-01-17T13:52:53Z</cp:lastPrinted>
  <dcterms:created xsi:type="dcterms:W3CDTF">2010-01-11T10:19:31Z</dcterms:created>
  <dcterms:modified xsi:type="dcterms:W3CDTF">2022-03-09T13:31:48Z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0x010100DBDE53FDDBD7F542805C64E693AD18E5</vt:lpwstr>
  </property>
</Properties>
</file>